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Gazdálkodási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_FilterDatabase" localSheetId="0" hidden="1">'6 féléves'!$A$9:$N$111</definedName>
    <definedName name="_xlnm.Print_Titles" localSheetId="0">'6 féléves'!$8:$9</definedName>
    <definedName name="_xlnm.Print_Area" localSheetId="0">'6 féléves'!$A$1:$N$119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I28" i="1" l="1"/>
  <c r="I18" i="1" l="1"/>
  <c r="H47" i="1" l="1"/>
  <c r="J47" i="1"/>
  <c r="J38" i="1"/>
  <c r="H38" i="1"/>
  <c r="J28" i="1"/>
  <c r="K28" i="1"/>
  <c r="H28" i="1"/>
  <c r="J55" i="1"/>
  <c r="H18" i="1"/>
  <c r="K18" i="1"/>
  <c r="J110" i="1" l="1"/>
  <c r="J111" i="1" s="1"/>
  <c r="I106" i="1"/>
  <c r="J106" i="1"/>
  <c r="K106" i="1"/>
  <c r="H106" i="1"/>
  <c r="I95" i="1"/>
  <c r="J95" i="1"/>
  <c r="K95" i="1"/>
  <c r="H95" i="1"/>
  <c r="K84" i="1"/>
  <c r="I84" i="1"/>
  <c r="J84" i="1"/>
  <c r="H84" i="1"/>
  <c r="J73" i="1"/>
  <c r="K73" i="1"/>
  <c r="H85" i="1" l="1"/>
  <c r="I73" i="1"/>
  <c r="H73" i="1"/>
  <c r="J107" i="1" l="1"/>
  <c r="J96" i="1"/>
  <c r="J74" i="1"/>
  <c r="H74" i="1" l="1"/>
  <c r="H96" i="1"/>
  <c r="H107" i="1"/>
  <c r="J85" i="1"/>
  <c r="J39" i="1" l="1"/>
  <c r="J62" i="1"/>
  <c r="J56" i="1"/>
  <c r="H55" i="1"/>
  <c r="J48" i="1"/>
  <c r="H48" i="1" l="1"/>
  <c r="J63" i="1"/>
  <c r="H63" i="1"/>
  <c r="H56" i="1"/>
  <c r="J29" i="1"/>
  <c r="J18" i="1"/>
  <c r="J19" i="1" s="1"/>
  <c r="H39" i="1" l="1"/>
  <c r="H29" i="1"/>
  <c r="H19" i="1"/>
  <c r="M4" i="1" l="1"/>
</calcChain>
</file>

<file path=xl/sharedStrings.xml><?xml version="1.0" encoding="utf-8"?>
<sst xmlns="http://schemas.openxmlformats.org/spreadsheetml/2006/main" count="662" uniqueCount="323">
  <si>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</si>
  <si>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</si>
  <si>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</si>
  <si>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</si>
  <si>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</si>
  <si>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</si>
  <si>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</si>
  <si>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</si>
  <si>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</si>
  <si>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</si>
  <si>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</si>
  <si>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</si>
  <si>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</si>
  <si>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</si>
  <si>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</si>
  <si>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</si>
  <si>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</si>
  <si>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</si>
  <si>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 xml:space="preserve">Szakfelelős/Programme coordinator: 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</si>
  <si>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</si>
  <si>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</si>
  <si>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</si>
  <si>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</si>
  <si>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</si>
  <si>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BAI0052</t>
  </si>
  <si>
    <t>Üzleti kommunikáció (angol-német-francia-orosz)</t>
  </si>
  <si>
    <t>Business Communication (English, German, French, Russian)</t>
  </si>
  <si>
    <t>BAI0023</t>
  </si>
  <si>
    <t>BAI0056</t>
  </si>
  <si>
    <t>Gazdaságpolitika (angol)</t>
  </si>
  <si>
    <t>Economic Policy</t>
  </si>
  <si>
    <t xml:space="preserve">Vargáné dr. Bosnyák Ildikó </t>
  </si>
  <si>
    <t>GTI</t>
  </si>
  <si>
    <t>BAI0112</t>
  </si>
  <si>
    <t>BAI0057</t>
  </si>
  <si>
    <t>Marketing (angol)</t>
  </si>
  <si>
    <t>Marketing</t>
  </si>
  <si>
    <t xml:space="preserve">Dr. Magyar Zoltán </t>
  </si>
  <si>
    <t>BAI0031</t>
  </si>
  <si>
    <t>BGZ2160</t>
  </si>
  <si>
    <t>Számvitel 1. (angol)</t>
  </si>
  <si>
    <t>Accounting 1.</t>
  </si>
  <si>
    <t>Lábas István</t>
  </si>
  <si>
    <t>BGZ1105</t>
  </si>
  <si>
    <t>BGZ2161</t>
  </si>
  <si>
    <t>Pénzügytan (angol)</t>
  </si>
  <si>
    <t>BAI0033</t>
  </si>
  <si>
    <t>BGZ2162</t>
  </si>
  <si>
    <t>Statisztika 1. (angol)</t>
  </si>
  <si>
    <t>Statistics 1.</t>
  </si>
  <si>
    <t xml:space="preserve">BGZ1203 </t>
  </si>
  <si>
    <t xml:space="preserve">GTI </t>
  </si>
  <si>
    <t>GZB2673</t>
  </si>
  <si>
    <t>Finance of Logistic Services</t>
  </si>
  <si>
    <t>BGZ2113</t>
  </si>
  <si>
    <t>Information Systems in logistics</t>
  </si>
  <si>
    <t>Logisztikai információs rendszerek</t>
  </si>
  <si>
    <t>BGZ2904</t>
  </si>
  <si>
    <t>GZB2546</t>
  </si>
  <si>
    <t>Informatics of Logistic Services</t>
  </si>
  <si>
    <t>Logisztikai szolgáltatások informatikája</t>
  </si>
  <si>
    <t>BGZ2112</t>
  </si>
  <si>
    <t>BGZ2214</t>
  </si>
  <si>
    <t>International Trade</t>
  </si>
  <si>
    <t>Dr. Hegedüs László Zsigmond</t>
  </si>
  <si>
    <t>GZB2549</t>
  </si>
  <si>
    <t>BGZ2215</t>
  </si>
  <si>
    <t>Corporate logistics</t>
  </si>
  <si>
    <t>GZB2672</t>
  </si>
  <si>
    <t>BGZ2216</t>
  </si>
  <si>
    <t>Logistics Management</t>
  </si>
  <si>
    <t>GZB2674</t>
  </si>
  <si>
    <t>BAI0027</t>
  </si>
  <si>
    <t>Menedzsment 2.</t>
  </si>
  <si>
    <t>Management 2.</t>
  </si>
  <si>
    <t>BAI0026</t>
  </si>
  <si>
    <t>BGZ1103</t>
  </si>
  <si>
    <t xml:space="preserve">Statisztika 2. </t>
  </si>
  <si>
    <t>Statistics 2.</t>
  </si>
  <si>
    <t>BGZ1203</t>
  </si>
  <si>
    <t>GZB1317</t>
  </si>
  <si>
    <t>Gazdaságpolitika</t>
  </si>
  <si>
    <t>FGZ1104, BAI0056</t>
  </si>
  <si>
    <t>BGZ1104</t>
  </si>
  <si>
    <t>Számvitel 1.</t>
  </si>
  <si>
    <t>GZB2319, BGZ2160</t>
  </si>
  <si>
    <t>BAI0035</t>
  </si>
  <si>
    <t>EU intézményrendszere és működése</t>
  </si>
  <si>
    <t>Institutional system of the European Union</t>
  </si>
  <si>
    <t>GZB2540</t>
  </si>
  <si>
    <t>BGZ1191</t>
  </si>
  <si>
    <t>Gazdasági matematika 1.</t>
  </si>
  <si>
    <t>Economic Calculus 1.</t>
  </si>
  <si>
    <t>MII</t>
  </si>
  <si>
    <t>GZB1101, BGZ1101</t>
  </si>
  <si>
    <t>BGZ1102</t>
  </si>
  <si>
    <t>Microeconomics</t>
  </si>
  <si>
    <t>GZB1103, FGZ1101</t>
  </si>
  <si>
    <t>Üzleti kommunikáció és protokoll</t>
  </si>
  <si>
    <t>Business Communication and Protocol</t>
  </si>
  <si>
    <t>GZB2107, BAI0052</t>
  </si>
  <si>
    <t>Szociológia</t>
  </si>
  <si>
    <t>GZB1318</t>
  </si>
  <si>
    <t>BAI0002</t>
  </si>
  <si>
    <t>Környezet és ember</t>
  </si>
  <si>
    <t>Environment and Human</t>
  </si>
  <si>
    <t>KOI</t>
  </si>
  <si>
    <t>BAI0030</t>
  </si>
  <si>
    <t>Vállalatgazdaságtan</t>
  </si>
  <si>
    <t>Business Economics</t>
  </si>
  <si>
    <t>GZB2215</t>
  </si>
  <si>
    <t>GZB2216, BAI0057</t>
  </si>
  <si>
    <t>BGZ1291</t>
  </si>
  <si>
    <t>Economic Calculus 2.</t>
  </si>
  <si>
    <t>GZB1209, BGZ1201</t>
  </si>
  <si>
    <t>BGZ1202</t>
  </si>
  <si>
    <t>Macroeconomics</t>
  </si>
  <si>
    <t>GZB1210</t>
  </si>
  <si>
    <t>Statisztika 1.</t>
  </si>
  <si>
    <t>GZB1211, BGZ2162</t>
  </si>
  <si>
    <t>BGZ1204</t>
  </si>
  <si>
    <t>Marketing Management</t>
  </si>
  <si>
    <t>BGZ1205</t>
  </si>
  <si>
    <t>Alkalmazott vállalatgazdaságtan</t>
  </si>
  <si>
    <t>Applied Business Economics</t>
  </si>
  <si>
    <t>GZB2320</t>
  </si>
  <si>
    <t>Menedzsment 1.</t>
  </si>
  <si>
    <t>Management 1.</t>
  </si>
  <si>
    <t>GZB2321</t>
  </si>
  <si>
    <t>BAI0085</t>
  </si>
  <si>
    <t>Gazdasági jog</t>
  </si>
  <si>
    <t>Business Law</t>
  </si>
  <si>
    <t>GZB2223</t>
  </si>
  <si>
    <t>Az intézményi kínálat szerint szabadon választható tantárgy/an optional course according to the institutional offer</t>
  </si>
  <si>
    <t>BAI0110</t>
  </si>
  <si>
    <t>Sales and Commerce</t>
  </si>
  <si>
    <t>FGZ1201</t>
  </si>
  <si>
    <t>Vállalatok felelősségvállalása</t>
  </si>
  <si>
    <t>Corporate Social Responsibility</t>
  </si>
  <si>
    <t>BAI0034</t>
  </si>
  <si>
    <t>Corporate Finance</t>
  </si>
  <si>
    <t>Oroszné Ilcsik Bernadett</t>
  </si>
  <si>
    <t>BGZ1206</t>
  </si>
  <si>
    <t>Számvitel 2.</t>
  </si>
  <si>
    <t>Accounting 2.</t>
  </si>
  <si>
    <t>GZB2425</t>
  </si>
  <si>
    <t>BGZ1290</t>
  </si>
  <si>
    <t>Értékteremtő folyamatok menedzsmentje</t>
  </si>
  <si>
    <t>Management of value creating processes</t>
  </si>
  <si>
    <t>BAI0043</t>
  </si>
  <si>
    <t>Szervezeti magatartás</t>
  </si>
  <si>
    <t>Organisational Behaviour</t>
  </si>
  <si>
    <t>GZB2430</t>
  </si>
  <si>
    <t>Vállalatértékelés és erőforrás gazdálkodás</t>
  </si>
  <si>
    <t>Business Valuation and Resource Management</t>
  </si>
  <si>
    <t>BAI0113</t>
  </si>
  <si>
    <t>Taxation and Public Finances</t>
  </si>
  <si>
    <t>GZB2426, FGZ1103</t>
  </si>
  <si>
    <t>BAI0111</t>
  </si>
  <si>
    <t>Stratégiai menedzsment</t>
  </si>
  <si>
    <t>Strategic Management</t>
  </si>
  <si>
    <t>GZB2667, FGZ1105</t>
  </si>
  <si>
    <t>BGZ1108</t>
  </si>
  <si>
    <t>Közmenedzsment</t>
  </si>
  <si>
    <t>BAI0158</t>
  </si>
  <si>
    <t>Információs rendszerek és információ gazdálkodás</t>
  </si>
  <si>
    <t>Information Systems and Information Resources Management</t>
  </si>
  <si>
    <t>BAI0136</t>
  </si>
  <si>
    <t>BGZ1208</t>
  </si>
  <si>
    <t>Számviteli elemzés és kontrolling</t>
  </si>
  <si>
    <t>Accounting Analysis and Controlling</t>
  </si>
  <si>
    <t>BAI0021</t>
  </si>
  <si>
    <t>Projektmenedzsment</t>
  </si>
  <si>
    <t>Project Management</t>
  </si>
  <si>
    <t>GZB2538</t>
  </si>
  <si>
    <t>BGZ1299</t>
  </si>
  <si>
    <t>Applied Research</t>
  </si>
  <si>
    <t>BGZ1209</t>
  </si>
  <si>
    <t>BGZ1297</t>
  </si>
  <si>
    <t>Innovation and Quality Management</t>
  </si>
  <si>
    <t>BGZ1207</t>
  </si>
  <si>
    <t>BAI0137</t>
  </si>
  <si>
    <t>Basics of International Business</t>
  </si>
  <si>
    <t>BGZ2210</t>
  </si>
  <si>
    <t>Fuvarozási és szállítmányozási jog</t>
  </si>
  <si>
    <t>Transport and Forwarding Law</t>
  </si>
  <si>
    <t>GZB2432</t>
  </si>
  <si>
    <t>BGZ2211</t>
  </si>
  <si>
    <t>Supply chain management</t>
  </si>
  <si>
    <t xml:space="preserve">GZB2548 </t>
  </si>
  <si>
    <t>BGZ1106</t>
  </si>
  <si>
    <t>Összefüggő szakmai gyakorlat</t>
  </si>
  <si>
    <t>180 kredit</t>
  </si>
  <si>
    <t>GZB2791</t>
  </si>
  <si>
    <t>BGZ1107</t>
  </si>
  <si>
    <t>Szakdolgozat</t>
  </si>
  <si>
    <t>Thesis</t>
  </si>
  <si>
    <t>BGZ2220</t>
  </si>
  <si>
    <t>Pénzügyi jog</t>
  </si>
  <si>
    <t>Financial Law</t>
  </si>
  <si>
    <t>BGZ2221</t>
  </si>
  <si>
    <t>Managerial Accounting</t>
  </si>
  <si>
    <t>BGZ2122</t>
  </si>
  <si>
    <t>International Finance</t>
  </si>
  <si>
    <t>BGZ2903</t>
  </si>
  <si>
    <t>Pénzügy-számviteli információs rendszerek</t>
  </si>
  <si>
    <t>Infomation Systems in finance and accounting</t>
  </si>
  <si>
    <t>BGZ2123</t>
  </si>
  <si>
    <t>Audit and Control</t>
  </si>
  <si>
    <t>Balogh Ágnes</t>
  </si>
  <si>
    <t>BGZ2224</t>
  </si>
  <si>
    <t>Nemzetközi számvitel</t>
  </si>
  <si>
    <t>International Accounting</t>
  </si>
  <si>
    <t>BGZ2225</t>
  </si>
  <si>
    <t>Banking</t>
  </si>
  <si>
    <t>BGZ2226</t>
  </si>
  <si>
    <t>Special Issues of Accounting</t>
  </si>
  <si>
    <t>BGZ2240</t>
  </si>
  <si>
    <t xml:space="preserve">Közigazgatási jog </t>
  </si>
  <si>
    <t>Administrative Law</t>
  </si>
  <si>
    <t>BGZ2241</t>
  </si>
  <si>
    <t>A közigazgatás intézményrendszere</t>
  </si>
  <si>
    <t>Institutions of Public Administration</t>
  </si>
  <si>
    <t>BGZ2142</t>
  </si>
  <si>
    <t>Költségvetési gazdálkodás</t>
  </si>
  <si>
    <t>Budget Management</t>
  </si>
  <si>
    <t>BGZ2902</t>
  </si>
  <si>
    <t>Közigazgatási információs rendszerek</t>
  </si>
  <si>
    <t>Information Systems in public administration</t>
  </si>
  <si>
    <t>BGZ2143</t>
  </si>
  <si>
    <t xml:space="preserve">Szociálpolitika intézményrendszere és működése </t>
  </si>
  <si>
    <t>Structure and Functioning Social Policy</t>
  </si>
  <si>
    <t>BGZ2244</t>
  </si>
  <si>
    <t xml:space="preserve">Költségvetési számvitel </t>
  </si>
  <si>
    <t>Accounting of Public Sector</t>
  </si>
  <si>
    <t>BGZ2245</t>
  </si>
  <si>
    <t>Közigazgatás működésének alapjai</t>
  </si>
  <si>
    <t>Public Management</t>
  </si>
  <si>
    <t>BGZ2246</t>
  </si>
  <si>
    <t xml:space="preserve">Helyi gazdaságfejlesztés </t>
  </si>
  <si>
    <t>Local Economic Development</t>
  </si>
  <si>
    <t>BGZ2250</t>
  </si>
  <si>
    <t>Corporate Law</t>
  </si>
  <si>
    <t>BGZ2251</t>
  </si>
  <si>
    <t>Working and Economics of Small and medium-sized enterprises</t>
  </si>
  <si>
    <t>BGZ2152</t>
  </si>
  <si>
    <t>Business Planning and Analysis</t>
  </si>
  <si>
    <t>BGZ2901</t>
  </si>
  <si>
    <t>Vállalati információs rendszerek</t>
  </si>
  <si>
    <t>Information Systems in enterprenurship</t>
  </si>
  <si>
    <t>Dr. Szabóné dr. Berta Olga</t>
  </si>
  <si>
    <t>BGZ2153</t>
  </si>
  <si>
    <t>Vállalkozások finanszírozása és biztosítása</t>
  </si>
  <si>
    <t>Finance and Insurance of Enterprises</t>
  </si>
  <si>
    <t>BGZ2254</t>
  </si>
  <si>
    <t>Change and Knowledge Management</t>
  </si>
  <si>
    <t>BGZ2255</t>
  </si>
  <si>
    <t>Work and Administration</t>
  </si>
  <si>
    <t>BGZ2256</t>
  </si>
  <si>
    <t>Companies in an International Business Environment</t>
  </si>
  <si>
    <t>Mikroökonómia</t>
  </si>
  <si>
    <t>Sociology</t>
  </si>
  <si>
    <t>Vargáné dr. Bosnyák Ildikó</t>
  </si>
  <si>
    <t>Barabásné dr. Kárpáti Dóra</t>
  </si>
  <si>
    <t>Dr. Magyar Zoltán</t>
  </si>
  <si>
    <t>BAI0041</t>
  </si>
  <si>
    <t>Gazdasági matematika 2.</t>
  </si>
  <si>
    <t>Makroökonómia</t>
  </si>
  <si>
    <t>Marketing menedzsment</t>
  </si>
  <si>
    <t>Dr. Nagy Zsuzsanna</t>
  </si>
  <si>
    <t>Dr. Nagy Andrea</t>
  </si>
  <si>
    <t>Pénzügytan</t>
  </si>
  <si>
    <t>Értékesítés és kereskedelem</t>
  </si>
  <si>
    <t>Vállalati pénzügyek</t>
  </si>
  <si>
    <t>Adózás és államháztartástan</t>
  </si>
  <si>
    <t>Alkalmazott kutatások</t>
  </si>
  <si>
    <t>Innováció és minőségmenedzsment</t>
  </si>
  <si>
    <t>Nemzetközi üzleti ismeretek</t>
  </si>
  <si>
    <t>Ellátási lánc menedzsment</t>
  </si>
  <si>
    <t>Logisztikai tevékenységek pénzügyei</t>
  </si>
  <si>
    <t>Nemzetközi kereskedelem</t>
  </si>
  <si>
    <t>Vállalati logisztika</t>
  </si>
  <si>
    <t>Logisztikai menedzsment</t>
  </si>
  <si>
    <t>Vezetői számvitel</t>
  </si>
  <si>
    <t>Nemzetközi pénzügyek</t>
  </si>
  <si>
    <t>Könyvvizsgálat és ellenőrzés</t>
  </si>
  <si>
    <t>Banküzemtan</t>
  </si>
  <si>
    <t>Sajátos számviteli ismeretek</t>
  </si>
  <si>
    <t>Társasági és cégjog</t>
  </si>
  <si>
    <t>Kis- és középvállalkozások működése és gazdálkodása</t>
  </si>
  <si>
    <t>Üzleti tervezés és elemzés</t>
  </si>
  <si>
    <t>Változtatás- és tudásmenedzsment</t>
  </si>
  <si>
    <t>Munka- és ügyvitelszervezés</t>
  </si>
  <si>
    <t>Vállalatok nemzetközi környezetben</t>
  </si>
  <si>
    <t>Integrated Professional Practice</t>
  </si>
  <si>
    <t>Gyakorlati óraszám</t>
  </si>
  <si>
    <t>Szak megnevezése: Gazdálkodási és menedzsment</t>
  </si>
  <si>
    <t>Name of the programme: Business Administration and Management</t>
  </si>
  <si>
    <t>Specializáció(k)/Szakirány(ok): logisztikai, pénzügy-számvitel, közigazgatási, vállakozási</t>
  </si>
  <si>
    <t>Specialisation(s): logistics, finance and accounting, public administration, enterprise planning</t>
  </si>
  <si>
    <t>Gazdasági informatika</t>
  </si>
  <si>
    <t>BAI0162</t>
  </si>
  <si>
    <t>Business Informatics /ITC/</t>
  </si>
  <si>
    <t>BGZ1109</t>
  </si>
  <si>
    <t>Finance</t>
  </si>
  <si>
    <t>BAI0160</t>
  </si>
  <si>
    <t>BGZ1110</t>
  </si>
  <si>
    <t>GZB1312, BGZ2161,BAI0033</t>
  </si>
  <si>
    <t>BAI0033, BGZ1109</t>
  </si>
  <si>
    <t>Specializáció: Logisztika/Logistics</t>
  </si>
  <si>
    <t>Specializáció: Pénzügy-számvitel/ Finance and accounting</t>
  </si>
  <si>
    <t>Specializáció: Közigazgatási/ Public administration</t>
  </si>
  <si>
    <t>Specializáció: Vállalkozási/enterprises</t>
  </si>
  <si>
    <t>Dr. Duleba Szabolcs</t>
  </si>
  <si>
    <t>Sipos Lívia Gizella</t>
  </si>
  <si>
    <t>NYI</t>
  </si>
  <si>
    <t>Public management</t>
  </si>
  <si>
    <t>Szólláthné dr. Sebestyén Zita</t>
  </si>
  <si>
    <t>Csákné dr. Filep Judit</t>
  </si>
  <si>
    <t>2025 szeptemberétől/from September 2025</t>
  </si>
  <si>
    <t>Ferencziné Fabu Krisztina</t>
  </si>
  <si>
    <t>Vargáné dr. Kovács Éva</t>
  </si>
  <si>
    <t>Ferencziné dr. Fabu Krisztina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</si>
</sst>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8" fillId="0" borderId="0" xfId="0" applyFont="1"/>
    <xf numFmtId="1" fontId="16" fillId="0" borderId="17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0" fontId="16" fillId="9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Border="1"/>
    <xf numFmtId="0" fontId="17" fillId="0" borderId="16" xfId="0" applyFont="1" applyFill="1" applyBorder="1" applyAlignment="1">
      <alignment vertical="center" wrapText="1"/>
    </xf>
    <xf numFmtId="0" fontId="17" fillId="9" borderId="16" xfId="0" applyFont="1" applyFill="1" applyBorder="1" applyAlignment="1">
      <alignment vertical="center" wrapText="1"/>
    </xf>
    <xf numFmtId="1" fontId="17" fillId="0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/>
    <xf numFmtId="1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1" fontId="16" fillId="3" borderId="17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center" wrapText="1"/>
    </xf>
    <xf numFmtId="0" fontId="17" fillId="3" borderId="16" xfId="0" applyFont="1" applyFill="1" applyBorder="1"/>
    <xf numFmtId="0" fontId="17" fillId="3" borderId="16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horizontal="center" vertical="center" wrapText="1"/>
    </xf>
    <xf numFmtId="1" fontId="16" fillId="3" borderId="16" xfId="0" applyNumberFormat="1" applyFont="1" applyFill="1" applyBorder="1" applyAlignment="1">
      <alignment horizontal="center" vertical="center" wrapText="1"/>
    </xf>
    <xf numFmtId="1" fontId="19" fillId="3" borderId="16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1" fontId="17" fillId="3" borderId="17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wrapText="1"/>
    </xf>
    <xf numFmtId="0" fontId="16" fillId="9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16" fillId="0" borderId="16" xfId="0" applyFont="1" applyBorder="1" applyAlignment="1">
      <alignment vertical="center"/>
    </xf>
    <xf numFmtId="1" fontId="16" fillId="0" borderId="16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16" fillId="2" borderId="4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1" fontId="19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7" fillId="9" borderId="16" xfId="0" applyFont="1" applyFill="1" applyBorder="1" applyAlignment="1">
      <alignment horizontal="center" vertical="center" wrapText="1"/>
    </xf>
    <xf numFmtId="1" fontId="17" fillId="9" borderId="1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6" fillId="3" borderId="16" xfId="0" applyFont="1" applyFill="1" applyBorder="1" applyAlignment="1">
      <alignment vertical="center"/>
    </xf>
    <xf numFmtId="0" fontId="17" fillId="3" borderId="16" xfId="0" applyFont="1" applyFill="1" applyBorder="1" applyAlignment="1">
      <alignment wrapText="1"/>
    </xf>
    <xf numFmtId="0" fontId="17" fillId="3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0" xfId="0" applyFont="1" applyFill="1"/>
    <xf numFmtId="0" fontId="16" fillId="9" borderId="16" xfId="0" applyFont="1" applyFill="1" applyBorder="1" applyAlignment="1">
      <alignment horizontal="center" vertical="center" wrapText="1"/>
    </xf>
    <xf numFmtId="1" fontId="16" fillId="2" borderId="18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 wrapText="1"/>
    </xf>
    <xf numFmtId="1" fontId="19" fillId="2" borderId="16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1" fontId="19" fillId="2" borderId="1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619416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tabSelected="1" view="pageBreakPreview" topLeftCell="A75" zoomScaleNormal="100" zoomScaleSheetLayoutView="100" workbookViewId="0">
      <selection activeCell="F87" sqref="F87:F88"/>
    </sheetView>
  </sheetViews>
  <sheetFormatPr defaultRowHeight="15" x14ac:dyDescent="0.25"/>
  <cols>
    <col min="1" max="1" width="7.42578125" style="2" customWidth="1"/>
    <col min="2" max="2" width="12.42578125" style="4" customWidth="1"/>
    <col min="3" max="3" width="51.140625" style="12" customWidth="1"/>
    <col min="4" max="4" width="38.140625" style="4" customWidth="1"/>
    <col min="5" max="5" width="12" style="4" customWidth="1"/>
    <col min="6" max="6" width="33" style="4" customWidth="1"/>
    <col min="7" max="7" width="11.42578125" style="4" customWidth="1"/>
    <col min="8" max="8" width="8.85546875" style="13" customWidth="1"/>
    <col min="9" max="9" width="9.28515625" style="13" customWidth="1"/>
    <col min="10" max="10" width="19.7109375" style="13" bestFit="1" customWidth="1"/>
    <col min="11" max="11" width="7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30"/>
      <c r="D1" s="20" t="s">
        <v>296</v>
      </c>
      <c r="E1" s="20"/>
      <c r="F1" s="20"/>
      <c r="G1" s="1"/>
      <c r="H1" s="5"/>
      <c r="I1" s="21" t="s">
        <v>18</v>
      </c>
      <c r="K1" s="6"/>
      <c r="L1" s="124" t="s">
        <v>269</v>
      </c>
      <c r="M1" s="3"/>
      <c r="N1" s="7"/>
    </row>
    <row r="2" spans="1:14" x14ac:dyDescent="0.25">
      <c r="B2" s="1"/>
      <c r="C2" s="39"/>
      <c r="D2" s="20" t="s">
        <v>297</v>
      </c>
      <c r="E2" s="20"/>
      <c r="F2" s="20"/>
      <c r="G2" s="1"/>
      <c r="H2" s="5"/>
      <c r="I2" s="5"/>
      <c r="J2" s="5"/>
      <c r="K2" s="6"/>
      <c r="L2" s="21"/>
      <c r="M2" s="3"/>
      <c r="N2" s="7"/>
    </row>
    <row r="3" spans="1:14" x14ac:dyDescent="0.25">
      <c r="B3" s="1"/>
      <c r="C3" s="29"/>
      <c r="D3" s="24" t="s">
        <v>298</v>
      </c>
      <c r="E3" s="24"/>
      <c r="F3" s="24"/>
      <c r="G3" s="1"/>
      <c r="H3" s="5"/>
      <c r="I3" s="5"/>
      <c r="J3" s="5"/>
      <c r="L3" s="3"/>
      <c r="M3" s="3"/>
      <c r="N3" s="7"/>
    </row>
    <row r="4" spans="1:14" x14ac:dyDescent="0.25">
      <c r="B4" s="1"/>
      <c r="C4" s="32"/>
      <c r="D4" s="24" t="s">
        <v>299</v>
      </c>
      <c r="E4" s="24"/>
      <c r="F4" s="24"/>
      <c r="G4" s="1"/>
      <c r="H4" s="5"/>
      <c r="I4" s="28" t="s">
        <v>19</v>
      </c>
      <c r="L4" s="28"/>
      <c r="M4" s="26">
        <f>SUM(H29,H19,H39,H48,H56,H63,H74)</f>
        <v>1680</v>
      </c>
      <c r="N4" s="27"/>
    </row>
    <row r="5" spans="1:14" x14ac:dyDescent="0.25">
      <c r="B5" s="1"/>
      <c r="C5" s="29"/>
      <c r="G5" s="1"/>
      <c r="H5" s="28"/>
      <c r="I5" s="28" t="s">
        <v>295</v>
      </c>
      <c r="J5" s="5"/>
      <c r="L5" s="5"/>
      <c r="M5" s="26">
        <v>400</v>
      </c>
      <c r="N5" s="7"/>
    </row>
    <row r="6" spans="1:14" x14ac:dyDescent="0.25">
      <c r="B6" s="1"/>
      <c r="C6" s="31"/>
      <c r="D6" s="8"/>
      <c r="E6" s="8"/>
      <c r="G6" s="1"/>
      <c r="H6" s="5"/>
      <c r="I6" s="5"/>
      <c r="J6" s="5"/>
      <c r="K6" s="6"/>
      <c r="L6" s="9"/>
      <c r="M6" s="6"/>
      <c r="N6" s="9"/>
    </row>
    <row r="7" spans="1:14" ht="15" customHeight="1" x14ac:dyDescent="0.25">
      <c r="A7" s="10" t="s">
        <v>319</v>
      </c>
      <c r="B7" s="11"/>
      <c r="D7" s="11"/>
      <c r="E7" s="11"/>
      <c r="J7" s="22"/>
      <c r="K7" s="11"/>
      <c r="L7" s="4"/>
      <c r="M7" s="11"/>
    </row>
    <row r="8" spans="1:14" ht="65.25" customHeight="1" x14ac:dyDescent="0.25">
      <c r="A8" s="136" t="s">
        <v>20</v>
      </c>
      <c r="B8" s="129" t="s">
        <v>15</v>
      </c>
      <c r="C8" s="129" t="s">
        <v>14</v>
      </c>
      <c r="D8" s="129" t="s">
        <v>12</v>
      </c>
      <c r="E8" s="129" t="s">
        <v>6</v>
      </c>
      <c r="F8" s="129" t="s">
        <v>13</v>
      </c>
      <c r="G8" s="129" t="s">
        <v>7</v>
      </c>
      <c r="H8" s="138" t="s">
        <v>8</v>
      </c>
      <c r="I8" s="139"/>
      <c r="J8" s="140" t="s">
        <v>16</v>
      </c>
      <c r="K8" s="140" t="s">
        <v>9</v>
      </c>
      <c r="L8" s="129" t="s">
        <v>10</v>
      </c>
      <c r="M8" s="129" t="s">
        <v>11</v>
      </c>
      <c r="N8" s="127" t="s">
        <v>17</v>
      </c>
    </row>
    <row r="9" spans="1:14" ht="37.5" customHeight="1" x14ac:dyDescent="0.25">
      <c r="A9" s="137"/>
      <c r="B9" s="131"/>
      <c r="C9" s="131"/>
      <c r="D9" s="130"/>
      <c r="E9" s="131"/>
      <c r="F9" s="130"/>
      <c r="G9" s="131"/>
      <c r="H9" s="23" t="s">
        <v>21</v>
      </c>
      <c r="I9" s="40" t="s">
        <v>22</v>
      </c>
      <c r="J9" s="141"/>
      <c r="K9" s="141"/>
      <c r="L9" s="131"/>
      <c r="M9" s="131"/>
      <c r="N9" s="128"/>
    </row>
    <row r="10" spans="1:14" s="50" customFormat="1" ht="28.5" x14ac:dyDescent="0.2">
      <c r="A10" s="51">
        <v>1</v>
      </c>
      <c r="B10" s="52" t="s">
        <v>90</v>
      </c>
      <c r="C10" s="53" t="s">
        <v>91</v>
      </c>
      <c r="D10" s="53" t="s">
        <v>92</v>
      </c>
      <c r="E10" s="52"/>
      <c r="F10" s="52" t="s">
        <v>313</v>
      </c>
      <c r="G10" s="54" t="s">
        <v>93</v>
      </c>
      <c r="H10" s="55">
        <v>1</v>
      </c>
      <c r="I10" s="55">
        <v>2</v>
      </c>
      <c r="J10" s="55"/>
      <c r="K10" s="56">
        <v>4</v>
      </c>
      <c r="L10" s="57" t="s">
        <v>4</v>
      </c>
      <c r="M10" s="57" t="s">
        <v>1</v>
      </c>
      <c r="N10" s="52" t="s">
        <v>94</v>
      </c>
    </row>
    <row r="11" spans="1:14" s="50" customFormat="1" x14ac:dyDescent="0.2">
      <c r="A11" s="51">
        <v>1</v>
      </c>
      <c r="B11" s="52" t="s">
        <v>301</v>
      </c>
      <c r="C11" s="53" t="s">
        <v>300</v>
      </c>
      <c r="D11" s="53" t="s">
        <v>302</v>
      </c>
      <c r="E11" s="52"/>
      <c r="F11" s="52" t="s">
        <v>250</v>
      </c>
      <c r="G11" s="54" t="s">
        <v>32</v>
      </c>
      <c r="H11" s="55">
        <v>0</v>
      </c>
      <c r="I11" s="55">
        <v>2</v>
      </c>
      <c r="J11" s="55"/>
      <c r="K11" s="56">
        <v>3</v>
      </c>
      <c r="L11" s="57" t="s">
        <v>4</v>
      </c>
      <c r="M11" s="57" t="s">
        <v>1</v>
      </c>
      <c r="N11" s="52"/>
    </row>
    <row r="12" spans="1:14" s="50" customFormat="1" ht="28.5" x14ac:dyDescent="0.2">
      <c r="A12" s="51">
        <v>1</v>
      </c>
      <c r="B12" s="52" t="s">
        <v>95</v>
      </c>
      <c r="C12" s="52" t="s">
        <v>260</v>
      </c>
      <c r="D12" s="58" t="s">
        <v>96</v>
      </c>
      <c r="E12" s="52"/>
      <c r="F12" s="52" t="s">
        <v>262</v>
      </c>
      <c r="G12" s="54" t="s">
        <v>32</v>
      </c>
      <c r="H12" s="55">
        <v>2</v>
      </c>
      <c r="I12" s="55">
        <v>2</v>
      </c>
      <c r="J12" s="55"/>
      <c r="K12" s="56">
        <v>5</v>
      </c>
      <c r="L12" s="57" t="s">
        <v>0</v>
      </c>
      <c r="M12" s="57" t="s">
        <v>1</v>
      </c>
      <c r="N12" s="52" t="s">
        <v>97</v>
      </c>
    </row>
    <row r="13" spans="1:14" s="50" customFormat="1" ht="28.5" x14ac:dyDescent="0.2">
      <c r="A13" s="51">
        <v>1</v>
      </c>
      <c r="B13" s="52" t="s">
        <v>27</v>
      </c>
      <c r="C13" s="52" t="s">
        <v>98</v>
      </c>
      <c r="D13" s="52" t="s">
        <v>99</v>
      </c>
      <c r="E13" s="52"/>
      <c r="F13" s="52" t="s">
        <v>263</v>
      </c>
      <c r="G13" s="54" t="s">
        <v>51</v>
      </c>
      <c r="H13" s="55">
        <v>0</v>
      </c>
      <c r="I13" s="55">
        <v>2</v>
      </c>
      <c r="J13" s="55"/>
      <c r="K13" s="56">
        <v>3</v>
      </c>
      <c r="L13" s="57" t="s">
        <v>4</v>
      </c>
      <c r="M13" s="57" t="s">
        <v>1</v>
      </c>
      <c r="N13" s="52" t="s">
        <v>100</v>
      </c>
    </row>
    <row r="14" spans="1:14" s="50" customFormat="1" x14ac:dyDescent="0.2">
      <c r="A14" s="51">
        <v>1</v>
      </c>
      <c r="B14" s="53" t="s">
        <v>265</v>
      </c>
      <c r="C14" s="59" t="s">
        <v>101</v>
      </c>
      <c r="D14" s="59" t="s">
        <v>261</v>
      </c>
      <c r="E14" s="52"/>
      <c r="F14" s="59" t="s">
        <v>263</v>
      </c>
      <c r="G14" s="54" t="s">
        <v>32</v>
      </c>
      <c r="H14" s="55">
        <v>2</v>
      </c>
      <c r="I14" s="55">
        <v>0</v>
      </c>
      <c r="J14" s="55"/>
      <c r="K14" s="56">
        <v>3</v>
      </c>
      <c r="L14" s="57" t="s">
        <v>0</v>
      </c>
      <c r="M14" s="57" t="s">
        <v>1</v>
      </c>
      <c r="N14" s="52" t="s">
        <v>102</v>
      </c>
    </row>
    <row r="15" spans="1:14" s="50" customFormat="1" x14ac:dyDescent="0.2">
      <c r="A15" s="51">
        <v>1</v>
      </c>
      <c r="B15" s="60" t="s">
        <v>107</v>
      </c>
      <c r="C15" s="59" t="s">
        <v>108</v>
      </c>
      <c r="D15" s="59" t="s">
        <v>109</v>
      </c>
      <c r="E15" s="52"/>
      <c r="F15" s="52" t="s">
        <v>318</v>
      </c>
      <c r="G15" s="54" t="s">
        <v>32</v>
      </c>
      <c r="H15" s="55">
        <v>2</v>
      </c>
      <c r="I15" s="55">
        <v>1</v>
      </c>
      <c r="J15" s="55"/>
      <c r="K15" s="56">
        <v>5</v>
      </c>
      <c r="L15" s="57" t="s">
        <v>0</v>
      </c>
      <c r="M15" s="57" t="s">
        <v>1</v>
      </c>
      <c r="N15" s="52" t="s">
        <v>110</v>
      </c>
    </row>
    <row r="16" spans="1:14" s="50" customFormat="1" ht="28.5" x14ac:dyDescent="0.2">
      <c r="A16" s="51">
        <v>1</v>
      </c>
      <c r="B16" s="52" t="s">
        <v>38</v>
      </c>
      <c r="C16" s="52" t="s">
        <v>36</v>
      </c>
      <c r="D16" s="52" t="s">
        <v>36</v>
      </c>
      <c r="E16" s="52"/>
      <c r="F16" s="52" t="s">
        <v>264</v>
      </c>
      <c r="G16" s="54" t="s">
        <v>32</v>
      </c>
      <c r="H16" s="55">
        <v>2</v>
      </c>
      <c r="I16" s="55">
        <v>1</v>
      </c>
      <c r="J16" s="55"/>
      <c r="K16" s="56">
        <v>4</v>
      </c>
      <c r="L16" s="57" t="s">
        <v>0</v>
      </c>
      <c r="M16" s="57" t="s">
        <v>1</v>
      </c>
      <c r="N16" s="52" t="s">
        <v>111</v>
      </c>
    </row>
    <row r="17" spans="1:14" s="66" customFormat="1" ht="28.5" x14ac:dyDescent="0.2">
      <c r="A17" s="61">
        <v>1</v>
      </c>
      <c r="B17" s="59" t="s">
        <v>86</v>
      </c>
      <c r="C17" s="59" t="s">
        <v>87</v>
      </c>
      <c r="D17" s="59" t="s">
        <v>88</v>
      </c>
      <c r="E17" s="59"/>
      <c r="F17" s="59" t="s">
        <v>269</v>
      </c>
      <c r="G17" s="62" t="s">
        <v>32</v>
      </c>
      <c r="H17" s="63">
        <v>0</v>
      </c>
      <c r="I17" s="63">
        <v>2</v>
      </c>
      <c r="J17" s="63"/>
      <c r="K17" s="64">
        <v>4</v>
      </c>
      <c r="L17" s="65" t="s">
        <v>4</v>
      </c>
      <c r="M17" s="65" t="s">
        <v>1</v>
      </c>
      <c r="N17" s="59" t="s">
        <v>89</v>
      </c>
    </row>
    <row r="18" spans="1:14" s="50" customFormat="1" x14ac:dyDescent="0.2">
      <c r="A18" s="67"/>
      <c r="B18" s="68"/>
      <c r="C18" s="68"/>
      <c r="D18" s="68"/>
      <c r="E18" s="68"/>
      <c r="F18" s="68"/>
      <c r="G18" s="68"/>
      <c r="H18" s="69">
        <f>SUM(H10:H17)</f>
        <v>9</v>
      </c>
      <c r="I18" s="69">
        <f>SUM(I10:I17)</f>
        <v>12</v>
      </c>
      <c r="J18" s="69">
        <f>SUM(J10:J16)</f>
        <v>0</v>
      </c>
      <c r="K18" s="125">
        <f>SUM(K10:K17)</f>
        <v>31</v>
      </c>
      <c r="L18" s="71"/>
      <c r="M18" s="71"/>
      <c r="N18" s="68"/>
    </row>
    <row r="19" spans="1:14" s="50" customFormat="1" ht="28.5" x14ac:dyDescent="0.2">
      <c r="A19" s="67"/>
      <c r="B19" s="68"/>
      <c r="C19" s="68"/>
      <c r="D19" s="68"/>
      <c r="E19" s="68"/>
      <c r="F19" s="68"/>
      <c r="G19" s="72" t="s">
        <v>5</v>
      </c>
      <c r="H19" s="132">
        <f>SUM(H18:I18)*14</f>
        <v>294</v>
      </c>
      <c r="I19" s="133"/>
      <c r="J19" s="73">
        <f>SUM(J18)</f>
        <v>0</v>
      </c>
      <c r="K19" s="70"/>
      <c r="L19" s="71"/>
      <c r="M19" s="71"/>
      <c r="N19" s="68"/>
    </row>
    <row r="20" spans="1:14" s="50" customFormat="1" ht="28.5" x14ac:dyDescent="0.2">
      <c r="A20" s="74">
        <v>2</v>
      </c>
      <c r="B20" s="75" t="s">
        <v>112</v>
      </c>
      <c r="C20" s="75" t="s">
        <v>266</v>
      </c>
      <c r="D20" s="123" t="s">
        <v>113</v>
      </c>
      <c r="E20" s="75" t="s">
        <v>90</v>
      </c>
      <c r="F20" s="77" t="s">
        <v>313</v>
      </c>
      <c r="G20" s="78" t="s">
        <v>93</v>
      </c>
      <c r="H20" s="79">
        <v>1</v>
      </c>
      <c r="I20" s="79">
        <v>2</v>
      </c>
      <c r="J20" s="79"/>
      <c r="K20" s="80">
        <v>4</v>
      </c>
      <c r="L20" s="81" t="s">
        <v>4</v>
      </c>
      <c r="M20" s="81" t="s">
        <v>1</v>
      </c>
      <c r="N20" s="75" t="s">
        <v>114</v>
      </c>
    </row>
    <row r="21" spans="1:14" s="50" customFormat="1" x14ac:dyDescent="0.2">
      <c r="A21" s="74">
        <v>2</v>
      </c>
      <c r="B21" s="75" t="s">
        <v>115</v>
      </c>
      <c r="C21" s="75" t="s">
        <v>267</v>
      </c>
      <c r="D21" s="76" t="s">
        <v>116</v>
      </c>
      <c r="E21" s="75" t="s">
        <v>95</v>
      </c>
      <c r="F21" s="75" t="s">
        <v>262</v>
      </c>
      <c r="G21" s="78" t="s">
        <v>32</v>
      </c>
      <c r="H21" s="79">
        <v>2</v>
      </c>
      <c r="I21" s="79">
        <v>2</v>
      </c>
      <c r="J21" s="79"/>
      <c r="K21" s="80">
        <v>5</v>
      </c>
      <c r="L21" s="81" t="s">
        <v>0</v>
      </c>
      <c r="M21" s="81" t="s">
        <v>1</v>
      </c>
      <c r="N21" s="75" t="s">
        <v>117</v>
      </c>
    </row>
    <row r="22" spans="1:14" s="50" customFormat="1" ht="28.5" x14ac:dyDescent="0.2">
      <c r="A22" s="74">
        <v>2</v>
      </c>
      <c r="B22" s="75" t="s">
        <v>79</v>
      </c>
      <c r="C22" s="75" t="s">
        <v>118</v>
      </c>
      <c r="D22" s="77" t="s">
        <v>49</v>
      </c>
      <c r="E22" s="75"/>
      <c r="F22" s="77" t="s">
        <v>318</v>
      </c>
      <c r="G22" s="78" t="s">
        <v>32</v>
      </c>
      <c r="H22" s="79">
        <v>2</v>
      </c>
      <c r="I22" s="79">
        <v>2</v>
      </c>
      <c r="J22" s="79"/>
      <c r="K22" s="80">
        <v>5</v>
      </c>
      <c r="L22" s="81" t="s">
        <v>0</v>
      </c>
      <c r="M22" s="81" t="s">
        <v>1</v>
      </c>
      <c r="N22" s="75" t="s">
        <v>119</v>
      </c>
    </row>
    <row r="23" spans="1:14" s="50" customFormat="1" x14ac:dyDescent="0.2">
      <c r="A23" s="74">
        <v>2</v>
      </c>
      <c r="B23" s="75" t="s">
        <v>120</v>
      </c>
      <c r="C23" s="75" t="s">
        <v>268</v>
      </c>
      <c r="D23" s="76" t="s">
        <v>121</v>
      </c>
      <c r="E23" s="75" t="s">
        <v>38</v>
      </c>
      <c r="F23" s="75" t="s">
        <v>264</v>
      </c>
      <c r="G23" s="78" t="s">
        <v>32</v>
      </c>
      <c r="H23" s="79">
        <v>0</v>
      </c>
      <c r="I23" s="79">
        <v>2</v>
      </c>
      <c r="J23" s="79"/>
      <c r="K23" s="80">
        <v>4</v>
      </c>
      <c r="L23" s="81" t="s">
        <v>4</v>
      </c>
      <c r="M23" s="81" t="s">
        <v>1</v>
      </c>
      <c r="N23" s="75"/>
    </row>
    <row r="24" spans="1:14" s="50" customFormat="1" x14ac:dyDescent="0.2">
      <c r="A24" s="74">
        <v>2</v>
      </c>
      <c r="B24" s="75" t="s">
        <v>122</v>
      </c>
      <c r="C24" s="77" t="s">
        <v>123</v>
      </c>
      <c r="D24" s="77" t="s">
        <v>124</v>
      </c>
      <c r="E24" s="75" t="s">
        <v>107</v>
      </c>
      <c r="F24" s="75" t="s">
        <v>269</v>
      </c>
      <c r="G24" s="78" t="s">
        <v>32</v>
      </c>
      <c r="H24" s="79">
        <v>0</v>
      </c>
      <c r="I24" s="79">
        <v>2</v>
      </c>
      <c r="J24" s="79"/>
      <c r="K24" s="80">
        <v>3</v>
      </c>
      <c r="L24" s="81" t="s">
        <v>4</v>
      </c>
      <c r="M24" s="81" t="s">
        <v>1</v>
      </c>
      <c r="N24" s="75" t="s">
        <v>125</v>
      </c>
    </row>
    <row r="25" spans="1:14" s="50" customFormat="1" x14ac:dyDescent="0.2">
      <c r="A25" s="74">
        <v>2</v>
      </c>
      <c r="B25" s="75" t="s">
        <v>75</v>
      </c>
      <c r="C25" s="75" t="s">
        <v>126</v>
      </c>
      <c r="D25" s="77" t="s">
        <v>127</v>
      </c>
      <c r="E25" s="75"/>
      <c r="F25" s="75" t="s">
        <v>263</v>
      </c>
      <c r="G25" s="78" t="s">
        <v>32</v>
      </c>
      <c r="H25" s="79">
        <v>2</v>
      </c>
      <c r="I25" s="79">
        <v>1</v>
      </c>
      <c r="J25" s="79"/>
      <c r="K25" s="80">
        <v>4</v>
      </c>
      <c r="L25" s="81" t="s">
        <v>4</v>
      </c>
      <c r="M25" s="81" t="s">
        <v>1</v>
      </c>
      <c r="N25" s="75" t="s">
        <v>128</v>
      </c>
    </row>
    <row r="26" spans="1:14" s="50" customFormat="1" x14ac:dyDescent="0.2">
      <c r="A26" s="74">
        <v>2</v>
      </c>
      <c r="B26" s="75" t="s">
        <v>129</v>
      </c>
      <c r="C26" s="75" t="s">
        <v>130</v>
      </c>
      <c r="D26" s="75" t="s">
        <v>131</v>
      </c>
      <c r="E26" s="75"/>
      <c r="F26" s="75" t="s">
        <v>270</v>
      </c>
      <c r="G26" s="78" t="s">
        <v>32</v>
      </c>
      <c r="H26" s="79">
        <v>2</v>
      </c>
      <c r="I26" s="79">
        <v>0</v>
      </c>
      <c r="J26" s="79"/>
      <c r="K26" s="80">
        <v>3</v>
      </c>
      <c r="L26" s="81" t="s">
        <v>0</v>
      </c>
      <c r="M26" s="81" t="s">
        <v>1</v>
      </c>
      <c r="N26" s="75" t="s">
        <v>132</v>
      </c>
    </row>
    <row r="27" spans="1:14" s="66" customFormat="1" x14ac:dyDescent="0.2">
      <c r="A27" s="82">
        <v>2</v>
      </c>
      <c r="B27" s="77" t="s">
        <v>134</v>
      </c>
      <c r="C27" s="77" t="s">
        <v>272</v>
      </c>
      <c r="D27" s="77" t="s">
        <v>135</v>
      </c>
      <c r="E27" s="77"/>
      <c r="F27" s="77" t="s">
        <v>64</v>
      </c>
      <c r="G27" s="83" t="s">
        <v>51</v>
      </c>
      <c r="H27" s="84">
        <v>0</v>
      </c>
      <c r="I27" s="84">
        <v>2</v>
      </c>
      <c r="J27" s="84"/>
      <c r="K27" s="85">
        <v>4</v>
      </c>
      <c r="L27" s="86" t="s">
        <v>4</v>
      </c>
      <c r="M27" s="86" t="s">
        <v>1</v>
      </c>
      <c r="N27" s="77" t="s">
        <v>136</v>
      </c>
    </row>
    <row r="28" spans="1:14" s="50" customFormat="1" x14ac:dyDescent="0.2">
      <c r="A28" s="67"/>
      <c r="B28" s="68"/>
      <c r="C28" s="68"/>
      <c r="D28" s="68"/>
      <c r="E28" s="68"/>
      <c r="F28" s="68"/>
      <c r="G28" s="68"/>
      <c r="H28" s="69">
        <f>SUM(H20:H27)</f>
        <v>9</v>
      </c>
      <c r="I28" s="69">
        <f>SUM(I20:I27)</f>
        <v>13</v>
      </c>
      <c r="J28" s="69">
        <f t="shared" ref="J28:K28" si="0">SUM(J20:J27)</f>
        <v>0</v>
      </c>
      <c r="K28" s="69">
        <f t="shared" si="0"/>
        <v>32</v>
      </c>
      <c r="L28" s="71"/>
      <c r="M28" s="71"/>
      <c r="N28" s="68"/>
    </row>
    <row r="29" spans="1:14" s="50" customFormat="1" ht="28.5" x14ac:dyDescent="0.2">
      <c r="A29" s="67"/>
      <c r="B29" s="68"/>
      <c r="C29" s="68"/>
      <c r="D29" s="68"/>
      <c r="E29" s="68"/>
      <c r="F29" s="68"/>
      <c r="G29" s="72" t="s">
        <v>5</v>
      </c>
      <c r="H29" s="132">
        <f>SUM(H28:I28)*14</f>
        <v>308</v>
      </c>
      <c r="I29" s="133"/>
      <c r="J29" s="73">
        <f>SUM(J28)</f>
        <v>0</v>
      </c>
      <c r="K29" s="69"/>
      <c r="L29" s="71"/>
      <c r="M29" s="71"/>
      <c r="N29" s="68"/>
    </row>
    <row r="30" spans="1:14" s="50" customFormat="1" x14ac:dyDescent="0.2">
      <c r="A30" s="51">
        <v>3</v>
      </c>
      <c r="B30" s="53" t="s">
        <v>103</v>
      </c>
      <c r="C30" s="59" t="s">
        <v>104</v>
      </c>
      <c r="D30" s="60" t="s">
        <v>105</v>
      </c>
      <c r="E30" s="52"/>
      <c r="F30" s="52" t="s">
        <v>317</v>
      </c>
      <c r="G30" s="54" t="s">
        <v>106</v>
      </c>
      <c r="H30" s="55">
        <v>1</v>
      </c>
      <c r="I30" s="55">
        <v>0</v>
      </c>
      <c r="J30" s="55"/>
      <c r="K30" s="56">
        <v>2</v>
      </c>
      <c r="L30" s="57" t="s">
        <v>0</v>
      </c>
      <c r="M30" s="57" t="s">
        <v>1</v>
      </c>
      <c r="N30" s="52"/>
    </row>
    <row r="31" spans="1:14" s="50" customFormat="1" x14ac:dyDescent="0.2">
      <c r="A31" s="51">
        <v>3</v>
      </c>
      <c r="B31" s="52" t="s">
        <v>72</v>
      </c>
      <c r="C31" s="52" t="s">
        <v>73</v>
      </c>
      <c r="D31" s="52" t="s">
        <v>74</v>
      </c>
      <c r="E31" s="52" t="s">
        <v>75</v>
      </c>
      <c r="F31" s="52" t="s">
        <v>263</v>
      </c>
      <c r="G31" s="54" t="s">
        <v>32</v>
      </c>
      <c r="H31" s="55">
        <v>2</v>
      </c>
      <c r="I31" s="55">
        <v>1</v>
      </c>
      <c r="J31" s="55"/>
      <c r="K31" s="56">
        <v>4</v>
      </c>
      <c r="L31" s="57" t="s">
        <v>4</v>
      </c>
      <c r="M31" s="57" t="s">
        <v>1</v>
      </c>
      <c r="N31" s="52"/>
    </row>
    <row r="32" spans="1:14" s="50" customFormat="1" x14ac:dyDescent="0.2">
      <c r="A32" s="51">
        <v>3</v>
      </c>
      <c r="B32" s="52" t="s">
        <v>76</v>
      </c>
      <c r="C32" s="52" t="s">
        <v>77</v>
      </c>
      <c r="D32" s="52" t="s">
        <v>78</v>
      </c>
      <c r="E32" s="52" t="s">
        <v>79</v>
      </c>
      <c r="F32" s="59" t="s">
        <v>318</v>
      </c>
      <c r="G32" s="54" t="s">
        <v>32</v>
      </c>
      <c r="H32" s="55">
        <v>2</v>
      </c>
      <c r="I32" s="55">
        <v>2</v>
      </c>
      <c r="J32" s="55"/>
      <c r="K32" s="56">
        <v>5</v>
      </c>
      <c r="L32" s="57" t="s">
        <v>0</v>
      </c>
      <c r="M32" s="57" t="s">
        <v>1</v>
      </c>
      <c r="N32" s="52" t="s">
        <v>80</v>
      </c>
    </row>
    <row r="33" spans="1:14" s="50" customFormat="1" ht="27.6" customHeight="1" x14ac:dyDescent="0.2">
      <c r="A33" s="51">
        <v>3</v>
      </c>
      <c r="B33" s="52" t="s">
        <v>303</v>
      </c>
      <c r="C33" s="52" t="s">
        <v>271</v>
      </c>
      <c r="D33" s="52" t="s">
        <v>304</v>
      </c>
      <c r="E33" s="52"/>
      <c r="F33" s="52" t="s">
        <v>141</v>
      </c>
      <c r="G33" s="54" t="s">
        <v>32</v>
      </c>
      <c r="H33" s="55">
        <v>2</v>
      </c>
      <c r="I33" s="55">
        <v>2</v>
      </c>
      <c r="J33" s="55"/>
      <c r="K33" s="56">
        <v>5</v>
      </c>
      <c r="L33" s="57" t="s">
        <v>0</v>
      </c>
      <c r="M33" s="57" t="s">
        <v>1</v>
      </c>
      <c r="N33" s="52" t="s">
        <v>307</v>
      </c>
    </row>
    <row r="34" spans="1:14" s="50" customFormat="1" ht="27.6" customHeight="1" x14ac:dyDescent="0.2">
      <c r="A34" s="51">
        <v>3</v>
      </c>
      <c r="B34" s="52" t="s">
        <v>33</v>
      </c>
      <c r="C34" s="52" t="s">
        <v>81</v>
      </c>
      <c r="D34" s="52" t="s">
        <v>30</v>
      </c>
      <c r="E34" s="52"/>
      <c r="F34" s="52" t="s">
        <v>262</v>
      </c>
      <c r="G34" s="54" t="s">
        <v>32</v>
      </c>
      <c r="H34" s="55">
        <v>0</v>
      </c>
      <c r="I34" s="55">
        <v>2</v>
      </c>
      <c r="J34" s="55"/>
      <c r="K34" s="56">
        <v>4</v>
      </c>
      <c r="L34" s="57" t="s">
        <v>4</v>
      </c>
      <c r="M34" s="57" t="s">
        <v>1</v>
      </c>
      <c r="N34" s="52" t="s">
        <v>82</v>
      </c>
    </row>
    <row r="35" spans="1:14" s="50" customFormat="1" ht="27.6" customHeight="1" x14ac:dyDescent="0.2">
      <c r="A35" s="61">
        <v>3</v>
      </c>
      <c r="B35" s="59" t="s">
        <v>83</v>
      </c>
      <c r="C35" s="59" t="s">
        <v>84</v>
      </c>
      <c r="D35" s="58" t="s">
        <v>41</v>
      </c>
      <c r="E35" s="59"/>
      <c r="F35" s="59" t="s">
        <v>42</v>
      </c>
      <c r="G35" s="62" t="s">
        <v>32</v>
      </c>
      <c r="H35" s="63">
        <v>2</v>
      </c>
      <c r="I35" s="63">
        <v>2</v>
      </c>
      <c r="J35" s="63"/>
      <c r="K35" s="64">
        <v>5</v>
      </c>
      <c r="L35" s="65" t="s">
        <v>0</v>
      </c>
      <c r="M35" s="65" t="s">
        <v>1</v>
      </c>
      <c r="N35" s="59" t="s">
        <v>85</v>
      </c>
    </row>
    <row r="36" spans="1:14" s="66" customFormat="1" x14ac:dyDescent="0.2">
      <c r="A36" s="61">
        <v>3</v>
      </c>
      <c r="B36" s="59" t="s">
        <v>162</v>
      </c>
      <c r="C36" s="59" t="s">
        <v>163</v>
      </c>
      <c r="D36" s="87" t="s">
        <v>316</v>
      </c>
      <c r="E36" s="59"/>
      <c r="F36" s="59" t="s">
        <v>320</v>
      </c>
      <c r="G36" s="62" t="s">
        <v>51</v>
      </c>
      <c r="H36" s="63">
        <v>0</v>
      </c>
      <c r="I36" s="63">
        <v>2</v>
      </c>
      <c r="J36" s="63"/>
      <c r="K36" s="64">
        <v>3</v>
      </c>
      <c r="L36" s="65" t="s">
        <v>4</v>
      </c>
      <c r="M36" s="65" t="s">
        <v>1</v>
      </c>
      <c r="N36" s="59"/>
    </row>
    <row r="37" spans="1:14" s="50" customFormat="1" ht="42.75" x14ac:dyDescent="0.2">
      <c r="A37" s="51">
        <v>3</v>
      </c>
      <c r="B37" s="52"/>
      <c r="C37" s="52" t="s">
        <v>133</v>
      </c>
      <c r="D37" s="52"/>
      <c r="E37" s="52"/>
      <c r="F37" s="52"/>
      <c r="G37" s="54"/>
      <c r="H37" s="55">
        <v>0</v>
      </c>
      <c r="I37" s="55">
        <v>1</v>
      </c>
      <c r="J37" s="55"/>
      <c r="K37" s="56">
        <v>2</v>
      </c>
      <c r="L37" s="88"/>
      <c r="M37" s="57" t="s">
        <v>3</v>
      </c>
      <c r="N37" s="52"/>
    </row>
    <row r="38" spans="1:14" s="50" customFormat="1" x14ac:dyDescent="0.2">
      <c r="A38" s="67"/>
      <c r="B38" s="68"/>
      <c r="C38" s="68"/>
      <c r="D38" s="68"/>
      <c r="E38" s="68"/>
      <c r="F38" s="68"/>
      <c r="G38" s="68"/>
      <c r="H38" s="69">
        <f>SUM(H31:H37)</f>
        <v>8</v>
      </c>
      <c r="I38" s="69">
        <v>13</v>
      </c>
      <c r="J38" s="69">
        <f>SUM(J31:J37)</f>
        <v>0</v>
      </c>
      <c r="K38" s="69">
        <f>SUM(K30:K37)</f>
        <v>30</v>
      </c>
      <c r="L38" s="71"/>
      <c r="M38" s="71"/>
      <c r="N38" s="68"/>
    </row>
    <row r="39" spans="1:14" s="50" customFormat="1" ht="28.5" x14ac:dyDescent="0.2">
      <c r="A39" s="67"/>
      <c r="B39" s="68"/>
      <c r="C39" s="68"/>
      <c r="D39" s="68"/>
      <c r="E39" s="68"/>
      <c r="F39" s="68"/>
      <c r="G39" s="72" t="s">
        <v>5</v>
      </c>
      <c r="H39" s="132">
        <f>SUM(H38:I38)*14</f>
        <v>294</v>
      </c>
      <c r="I39" s="133"/>
      <c r="J39" s="73">
        <f>SUM(J38)</f>
        <v>0</v>
      </c>
      <c r="K39" s="69"/>
      <c r="L39" s="71"/>
      <c r="M39" s="71"/>
      <c r="N39" s="68"/>
    </row>
    <row r="40" spans="1:14" s="50" customFormat="1" x14ac:dyDescent="0.2">
      <c r="A40" s="82">
        <v>4</v>
      </c>
      <c r="B40" s="77" t="s">
        <v>305</v>
      </c>
      <c r="C40" s="77" t="s">
        <v>137</v>
      </c>
      <c r="D40" s="77" t="s">
        <v>138</v>
      </c>
      <c r="E40" s="77"/>
      <c r="F40" s="77" t="s">
        <v>270</v>
      </c>
      <c r="G40" s="83" t="s">
        <v>32</v>
      </c>
      <c r="H40" s="84">
        <v>2</v>
      </c>
      <c r="I40" s="84">
        <v>0</v>
      </c>
      <c r="J40" s="84"/>
      <c r="K40" s="85">
        <v>3</v>
      </c>
      <c r="L40" s="86" t="s">
        <v>0</v>
      </c>
      <c r="M40" s="86" t="s">
        <v>1</v>
      </c>
      <c r="N40" s="77"/>
    </row>
    <row r="41" spans="1:14" s="50" customFormat="1" x14ac:dyDescent="0.2">
      <c r="A41" s="74">
        <v>4</v>
      </c>
      <c r="B41" s="75" t="s">
        <v>139</v>
      </c>
      <c r="C41" s="75" t="s">
        <v>273</v>
      </c>
      <c r="D41" s="75" t="s">
        <v>140</v>
      </c>
      <c r="E41" s="75" t="s">
        <v>46</v>
      </c>
      <c r="F41" s="75" t="s">
        <v>141</v>
      </c>
      <c r="G41" s="78" t="s">
        <v>32</v>
      </c>
      <c r="H41" s="79">
        <v>2</v>
      </c>
      <c r="I41" s="79">
        <v>1</v>
      </c>
      <c r="J41" s="79"/>
      <c r="K41" s="80">
        <v>5</v>
      </c>
      <c r="L41" s="81" t="s">
        <v>4</v>
      </c>
      <c r="M41" s="81" t="s">
        <v>1</v>
      </c>
      <c r="N41" s="75"/>
    </row>
    <row r="42" spans="1:14" s="50" customFormat="1" x14ac:dyDescent="0.2">
      <c r="A42" s="82">
        <v>4</v>
      </c>
      <c r="B42" s="77" t="s">
        <v>142</v>
      </c>
      <c r="C42" s="77" t="s">
        <v>143</v>
      </c>
      <c r="D42" s="77" t="s">
        <v>144</v>
      </c>
      <c r="E42" s="77" t="s">
        <v>83</v>
      </c>
      <c r="F42" s="77" t="s">
        <v>42</v>
      </c>
      <c r="G42" s="83" t="s">
        <v>32</v>
      </c>
      <c r="H42" s="84">
        <v>2</v>
      </c>
      <c r="I42" s="84">
        <v>2</v>
      </c>
      <c r="J42" s="84"/>
      <c r="K42" s="85">
        <v>5</v>
      </c>
      <c r="L42" s="86" t="s">
        <v>0</v>
      </c>
      <c r="M42" s="86" t="s">
        <v>1</v>
      </c>
      <c r="N42" s="77" t="s">
        <v>145</v>
      </c>
    </row>
    <row r="43" spans="1:14" s="50" customFormat="1" ht="28.5" x14ac:dyDescent="0.2">
      <c r="A43" s="74">
        <v>4</v>
      </c>
      <c r="B43" s="75" t="s">
        <v>146</v>
      </c>
      <c r="C43" s="75" t="s">
        <v>147</v>
      </c>
      <c r="D43" s="75" t="s">
        <v>148</v>
      </c>
      <c r="E43" s="75"/>
      <c r="F43" s="75" t="s">
        <v>141</v>
      </c>
      <c r="G43" s="78" t="s">
        <v>32</v>
      </c>
      <c r="H43" s="79">
        <v>2</v>
      </c>
      <c r="I43" s="79">
        <v>0</v>
      </c>
      <c r="J43" s="79"/>
      <c r="K43" s="80">
        <v>3</v>
      </c>
      <c r="L43" s="81" t="s">
        <v>0</v>
      </c>
      <c r="M43" s="81" t="s">
        <v>1</v>
      </c>
      <c r="N43" s="75"/>
    </row>
    <row r="44" spans="1:14" s="50" customFormat="1" x14ac:dyDescent="0.2">
      <c r="A44" s="74">
        <v>4</v>
      </c>
      <c r="B44" s="75" t="s">
        <v>149</v>
      </c>
      <c r="C44" s="75" t="s">
        <v>150</v>
      </c>
      <c r="D44" s="75" t="s">
        <v>151</v>
      </c>
      <c r="E44" s="75"/>
      <c r="F44" s="75" t="s">
        <v>263</v>
      </c>
      <c r="G44" s="78" t="s">
        <v>32</v>
      </c>
      <c r="H44" s="79">
        <v>0</v>
      </c>
      <c r="I44" s="79">
        <v>2</v>
      </c>
      <c r="J44" s="79"/>
      <c r="K44" s="80">
        <v>3</v>
      </c>
      <c r="L44" s="81" t="s">
        <v>4</v>
      </c>
      <c r="M44" s="81" t="s">
        <v>1</v>
      </c>
      <c r="N44" s="75" t="s">
        <v>152</v>
      </c>
    </row>
    <row r="45" spans="1:14" s="66" customFormat="1" x14ac:dyDescent="0.2">
      <c r="A45" s="82">
        <v>4</v>
      </c>
      <c r="B45" s="77" t="s">
        <v>181</v>
      </c>
      <c r="C45" s="77" t="s">
        <v>277</v>
      </c>
      <c r="D45" s="77" t="s">
        <v>182</v>
      </c>
      <c r="E45" s="77" t="s">
        <v>115</v>
      </c>
      <c r="F45" s="77" t="s">
        <v>318</v>
      </c>
      <c r="G45" s="83" t="s">
        <v>51</v>
      </c>
      <c r="H45" s="84">
        <v>1</v>
      </c>
      <c r="I45" s="84">
        <v>1</v>
      </c>
      <c r="J45" s="84"/>
      <c r="K45" s="85">
        <v>3</v>
      </c>
      <c r="L45" s="86" t="s">
        <v>4</v>
      </c>
      <c r="M45" s="86" t="s">
        <v>1</v>
      </c>
      <c r="N45" s="77"/>
    </row>
    <row r="46" spans="1:14" s="50" customFormat="1" ht="42.75" x14ac:dyDescent="0.2">
      <c r="A46" s="74">
        <v>4</v>
      </c>
      <c r="B46" s="75"/>
      <c r="C46" s="75" t="s">
        <v>133</v>
      </c>
      <c r="D46" s="75"/>
      <c r="E46" s="75"/>
      <c r="F46" s="75"/>
      <c r="G46" s="78"/>
      <c r="H46" s="79">
        <v>0</v>
      </c>
      <c r="I46" s="79">
        <v>1</v>
      </c>
      <c r="J46" s="79"/>
      <c r="K46" s="80">
        <v>2</v>
      </c>
      <c r="L46" s="81"/>
      <c r="M46" s="81" t="s">
        <v>3</v>
      </c>
      <c r="N46" s="75"/>
    </row>
    <row r="47" spans="1:14" s="50" customFormat="1" x14ac:dyDescent="0.2">
      <c r="A47" s="67"/>
      <c r="B47" s="68"/>
      <c r="C47" s="68"/>
      <c r="D47" s="68"/>
      <c r="E47" s="68"/>
      <c r="F47" s="68"/>
      <c r="G47" s="68"/>
      <c r="H47" s="69">
        <f>SUM(H40:H46)</f>
        <v>9</v>
      </c>
      <c r="I47" s="69">
        <v>7</v>
      </c>
      <c r="J47" s="69">
        <f>SUM(J40:J46)</f>
        <v>0</v>
      </c>
      <c r="K47" s="69">
        <v>24</v>
      </c>
      <c r="L47" s="71"/>
      <c r="M47" s="71"/>
      <c r="N47" s="68"/>
    </row>
    <row r="48" spans="1:14" s="50" customFormat="1" ht="28.5" x14ac:dyDescent="0.2">
      <c r="A48" s="67"/>
      <c r="B48" s="68"/>
      <c r="C48" s="68"/>
      <c r="D48" s="68"/>
      <c r="E48" s="68"/>
      <c r="F48" s="68"/>
      <c r="G48" s="72" t="s">
        <v>5</v>
      </c>
      <c r="H48" s="132">
        <f>SUM(H47:I47)*14</f>
        <v>224</v>
      </c>
      <c r="I48" s="133"/>
      <c r="J48" s="73">
        <f>SUM(J47)</f>
        <v>0</v>
      </c>
      <c r="K48" s="69"/>
      <c r="L48" s="71"/>
      <c r="M48" s="71"/>
      <c r="N48" s="68"/>
    </row>
    <row r="49" spans="1:14" s="50" customFormat="1" ht="28.5" x14ac:dyDescent="0.2">
      <c r="A49" s="61">
        <v>5</v>
      </c>
      <c r="B49" s="59" t="s">
        <v>306</v>
      </c>
      <c r="C49" s="60" t="s">
        <v>153</v>
      </c>
      <c r="D49" s="87" t="s">
        <v>154</v>
      </c>
      <c r="E49" s="59" t="s">
        <v>122</v>
      </c>
      <c r="F49" s="59" t="s">
        <v>318</v>
      </c>
      <c r="G49" s="62" t="s">
        <v>51</v>
      </c>
      <c r="H49" s="63">
        <v>2</v>
      </c>
      <c r="I49" s="63">
        <v>1</v>
      </c>
      <c r="J49" s="63"/>
      <c r="K49" s="64">
        <v>5</v>
      </c>
      <c r="L49" s="65" t="s">
        <v>4</v>
      </c>
      <c r="M49" s="65" t="s">
        <v>1</v>
      </c>
      <c r="N49" s="59"/>
    </row>
    <row r="50" spans="1:14" s="50" customFormat="1" ht="28.5" x14ac:dyDescent="0.2">
      <c r="A50" s="61">
        <v>5</v>
      </c>
      <c r="B50" s="59" t="s">
        <v>155</v>
      </c>
      <c r="C50" s="60" t="s">
        <v>274</v>
      </c>
      <c r="D50" s="126" t="s">
        <v>156</v>
      </c>
      <c r="E50" s="59"/>
      <c r="F50" s="59" t="s">
        <v>42</v>
      </c>
      <c r="G50" s="62" t="s">
        <v>51</v>
      </c>
      <c r="H50" s="63">
        <v>1</v>
      </c>
      <c r="I50" s="63">
        <v>2</v>
      </c>
      <c r="J50" s="63"/>
      <c r="K50" s="64">
        <v>4</v>
      </c>
      <c r="L50" s="65" t="s">
        <v>4</v>
      </c>
      <c r="M50" s="65" t="s">
        <v>1</v>
      </c>
      <c r="N50" s="59" t="s">
        <v>157</v>
      </c>
    </row>
    <row r="51" spans="1:14" s="50" customFormat="1" ht="28.5" x14ac:dyDescent="0.2">
      <c r="A51" s="61">
        <v>5</v>
      </c>
      <c r="B51" s="59" t="s">
        <v>158</v>
      </c>
      <c r="C51" s="59" t="s">
        <v>159</v>
      </c>
      <c r="D51" s="89" t="s">
        <v>160</v>
      </c>
      <c r="E51" s="59"/>
      <c r="F51" s="59" t="s">
        <v>264</v>
      </c>
      <c r="G51" s="62" t="s">
        <v>51</v>
      </c>
      <c r="H51" s="63">
        <v>0</v>
      </c>
      <c r="I51" s="63">
        <v>2</v>
      </c>
      <c r="J51" s="63"/>
      <c r="K51" s="64">
        <v>3</v>
      </c>
      <c r="L51" s="65" t="s">
        <v>4</v>
      </c>
      <c r="M51" s="65" t="s">
        <v>1</v>
      </c>
      <c r="N51" s="59" t="s">
        <v>161</v>
      </c>
    </row>
    <row r="52" spans="1:14" s="50" customFormat="1" ht="28.5" x14ac:dyDescent="0.2">
      <c r="A52" s="51">
        <v>5</v>
      </c>
      <c r="B52" s="52" t="s">
        <v>164</v>
      </c>
      <c r="C52" s="52" t="s">
        <v>165</v>
      </c>
      <c r="D52" s="90" t="s">
        <v>166</v>
      </c>
      <c r="E52" s="52"/>
      <c r="F52" s="59" t="s">
        <v>318</v>
      </c>
      <c r="G52" s="54" t="s">
        <v>51</v>
      </c>
      <c r="H52" s="55">
        <v>0</v>
      </c>
      <c r="I52" s="55">
        <v>2</v>
      </c>
      <c r="J52" s="55"/>
      <c r="K52" s="56">
        <v>3</v>
      </c>
      <c r="L52" s="57" t="s">
        <v>4</v>
      </c>
      <c r="M52" s="57" t="s">
        <v>1</v>
      </c>
      <c r="N52" s="52" t="s">
        <v>167</v>
      </c>
    </row>
    <row r="53" spans="1:14" s="50" customFormat="1" ht="42.75" x14ac:dyDescent="0.2">
      <c r="A53" s="51">
        <v>5</v>
      </c>
      <c r="B53" s="52"/>
      <c r="C53" s="52" t="s">
        <v>133</v>
      </c>
      <c r="D53" s="52"/>
      <c r="E53" s="52"/>
      <c r="F53" s="52"/>
      <c r="G53" s="54"/>
      <c r="H53" s="55">
        <v>0</v>
      </c>
      <c r="I53" s="55">
        <v>1</v>
      </c>
      <c r="J53" s="55"/>
      <c r="K53" s="56">
        <v>2</v>
      </c>
      <c r="L53" s="88"/>
      <c r="M53" s="57" t="s">
        <v>3</v>
      </c>
      <c r="N53" s="52"/>
    </row>
    <row r="54" spans="1:14" s="50" customFormat="1" ht="42.75" x14ac:dyDescent="0.2">
      <c r="A54" s="51">
        <v>5</v>
      </c>
      <c r="B54" s="52"/>
      <c r="C54" s="52" t="s">
        <v>133</v>
      </c>
      <c r="D54" s="91"/>
      <c r="E54" s="91"/>
      <c r="F54" s="91"/>
      <c r="G54" s="54"/>
      <c r="H54" s="92">
        <v>0</v>
      </c>
      <c r="I54" s="92">
        <v>1</v>
      </c>
      <c r="J54" s="92"/>
      <c r="K54" s="93">
        <v>2</v>
      </c>
      <c r="L54" s="88"/>
      <c r="M54" s="57" t="s">
        <v>3</v>
      </c>
      <c r="N54" s="52"/>
    </row>
    <row r="55" spans="1:14" s="50" customFormat="1" x14ac:dyDescent="0.2">
      <c r="A55" s="67"/>
      <c r="B55" s="68"/>
      <c r="C55" s="68"/>
      <c r="D55" s="68"/>
      <c r="E55" s="68"/>
      <c r="F55" s="68"/>
      <c r="G55" s="68"/>
      <c r="H55" s="69">
        <f>SUM(H49:H54)</f>
        <v>3</v>
      </c>
      <c r="I55" s="69">
        <v>9</v>
      </c>
      <c r="J55" s="69">
        <f>SUM(J49:J54)</f>
        <v>0</v>
      </c>
      <c r="K55" s="69">
        <v>19</v>
      </c>
      <c r="L55" s="71"/>
      <c r="M55" s="71"/>
      <c r="N55" s="68"/>
    </row>
    <row r="56" spans="1:14" s="50" customFormat="1" ht="28.5" x14ac:dyDescent="0.2">
      <c r="A56" s="67"/>
      <c r="B56" s="68"/>
      <c r="C56" s="68"/>
      <c r="D56" s="68"/>
      <c r="E56" s="68"/>
      <c r="F56" s="68"/>
      <c r="G56" s="72" t="s">
        <v>5</v>
      </c>
      <c r="H56" s="132">
        <f>SUM(H55:I55)*14</f>
        <v>168</v>
      </c>
      <c r="I56" s="133"/>
      <c r="J56" s="73">
        <f>SUM(J55)</f>
        <v>0</v>
      </c>
      <c r="K56" s="69"/>
      <c r="L56" s="71"/>
      <c r="M56" s="71"/>
      <c r="N56" s="68"/>
    </row>
    <row r="57" spans="1:14" s="50" customFormat="1" x14ac:dyDescent="0.2">
      <c r="A57" s="74">
        <v>6</v>
      </c>
      <c r="B57" s="75" t="s">
        <v>168</v>
      </c>
      <c r="C57" s="75" t="s">
        <v>169</v>
      </c>
      <c r="D57" s="76" t="s">
        <v>170</v>
      </c>
      <c r="E57" s="75" t="s">
        <v>142</v>
      </c>
      <c r="F57" s="77" t="s">
        <v>141</v>
      </c>
      <c r="G57" s="78" t="s">
        <v>32</v>
      </c>
      <c r="H57" s="79">
        <v>1</v>
      </c>
      <c r="I57" s="79">
        <v>2</v>
      </c>
      <c r="J57" s="79"/>
      <c r="K57" s="80">
        <v>4</v>
      </c>
      <c r="L57" s="81" t="s">
        <v>4</v>
      </c>
      <c r="M57" s="81" t="s">
        <v>1</v>
      </c>
      <c r="N57" s="75"/>
    </row>
    <row r="58" spans="1:14" s="50" customFormat="1" x14ac:dyDescent="0.2">
      <c r="A58" s="74">
        <v>6</v>
      </c>
      <c r="B58" s="75" t="s">
        <v>171</v>
      </c>
      <c r="C58" s="75" t="s">
        <v>172</v>
      </c>
      <c r="D58" s="76" t="s">
        <v>173</v>
      </c>
      <c r="E58" s="75"/>
      <c r="F58" s="77" t="s">
        <v>269</v>
      </c>
      <c r="G58" s="78" t="s">
        <v>32</v>
      </c>
      <c r="H58" s="79">
        <v>0</v>
      </c>
      <c r="I58" s="79">
        <v>2</v>
      </c>
      <c r="J58" s="79"/>
      <c r="K58" s="80">
        <v>3</v>
      </c>
      <c r="L58" s="81" t="s">
        <v>4</v>
      </c>
      <c r="M58" s="81" t="s">
        <v>1</v>
      </c>
      <c r="N58" s="75" t="s">
        <v>174</v>
      </c>
    </row>
    <row r="59" spans="1:14" s="50" customFormat="1" x14ac:dyDescent="0.2">
      <c r="A59" s="74">
        <v>6</v>
      </c>
      <c r="B59" s="75" t="s">
        <v>175</v>
      </c>
      <c r="C59" s="75" t="s">
        <v>275</v>
      </c>
      <c r="D59" s="76" t="s">
        <v>176</v>
      </c>
      <c r="E59" s="75"/>
      <c r="F59" s="77" t="s">
        <v>263</v>
      </c>
      <c r="G59" s="78" t="s">
        <v>51</v>
      </c>
      <c r="H59" s="79">
        <v>1</v>
      </c>
      <c r="I59" s="79">
        <v>2</v>
      </c>
      <c r="J59" s="79"/>
      <c r="K59" s="80">
        <v>4</v>
      </c>
      <c r="L59" s="81" t="s">
        <v>4</v>
      </c>
      <c r="M59" s="81" t="s">
        <v>1</v>
      </c>
      <c r="N59" s="75" t="s">
        <v>177</v>
      </c>
    </row>
    <row r="60" spans="1:14" s="50" customFormat="1" x14ac:dyDescent="0.2">
      <c r="A60" s="74">
        <v>6</v>
      </c>
      <c r="B60" s="75" t="s">
        <v>178</v>
      </c>
      <c r="C60" s="75" t="s">
        <v>276</v>
      </c>
      <c r="D60" s="76" t="s">
        <v>179</v>
      </c>
      <c r="E60" s="75"/>
      <c r="F60" s="77" t="s">
        <v>269</v>
      </c>
      <c r="G60" s="78" t="s">
        <v>32</v>
      </c>
      <c r="H60" s="79">
        <v>2</v>
      </c>
      <c r="I60" s="79">
        <v>0</v>
      </c>
      <c r="J60" s="79"/>
      <c r="K60" s="80">
        <v>3</v>
      </c>
      <c r="L60" s="81" t="s">
        <v>0</v>
      </c>
      <c r="M60" s="81" t="s">
        <v>1</v>
      </c>
      <c r="N60" s="75" t="s">
        <v>180</v>
      </c>
    </row>
    <row r="61" spans="1:14" s="50" customFormat="1" ht="42.75" x14ac:dyDescent="0.2">
      <c r="A61" s="74">
        <v>6</v>
      </c>
      <c r="B61" s="75"/>
      <c r="C61" s="75" t="s">
        <v>133</v>
      </c>
      <c r="D61" s="75"/>
      <c r="E61" s="75"/>
      <c r="F61" s="75"/>
      <c r="G61" s="78"/>
      <c r="H61" s="79">
        <v>0</v>
      </c>
      <c r="I61" s="79">
        <v>1</v>
      </c>
      <c r="J61" s="79"/>
      <c r="K61" s="80">
        <v>2</v>
      </c>
      <c r="L61" s="79"/>
      <c r="M61" s="81" t="s">
        <v>3</v>
      </c>
      <c r="N61" s="75"/>
    </row>
    <row r="62" spans="1:14" s="50" customFormat="1" x14ac:dyDescent="0.2">
      <c r="A62" s="67"/>
      <c r="B62" s="68"/>
      <c r="C62" s="68"/>
      <c r="D62" s="68"/>
      <c r="E62" s="68"/>
      <c r="F62" s="68"/>
      <c r="G62" s="68"/>
      <c r="H62" s="69">
        <v>4</v>
      </c>
      <c r="I62" s="69">
        <v>7</v>
      </c>
      <c r="J62" s="69">
        <f>SUM(J57:J61)</f>
        <v>0</v>
      </c>
      <c r="K62" s="69">
        <v>16</v>
      </c>
      <c r="L62" s="71"/>
      <c r="M62" s="71"/>
      <c r="N62" s="68"/>
    </row>
    <row r="63" spans="1:14" s="50" customFormat="1" ht="28.5" x14ac:dyDescent="0.2">
      <c r="A63" s="94"/>
      <c r="B63" s="95"/>
      <c r="C63" s="95"/>
      <c r="D63" s="95"/>
      <c r="E63" s="95"/>
      <c r="F63" s="95"/>
      <c r="G63" s="72" t="s">
        <v>5</v>
      </c>
      <c r="H63" s="132">
        <f>SUM(H62:I62)*14</f>
        <v>154</v>
      </c>
      <c r="I63" s="133"/>
      <c r="J63" s="73">
        <f>SUM(J62)</f>
        <v>0</v>
      </c>
      <c r="K63" s="96"/>
      <c r="L63" s="97"/>
      <c r="M63" s="97"/>
      <c r="N63" s="95"/>
    </row>
    <row r="64" spans="1:14" s="50" customFormat="1" x14ac:dyDescent="0.2">
      <c r="A64" s="98" t="s">
        <v>309</v>
      </c>
      <c r="B64" s="99"/>
      <c r="C64" s="99"/>
      <c r="D64" s="100"/>
      <c r="E64" s="100"/>
      <c r="F64" s="100"/>
      <c r="G64" s="100"/>
      <c r="H64" s="101"/>
      <c r="I64" s="101"/>
      <c r="J64" s="101"/>
      <c r="K64" s="102"/>
      <c r="L64" s="103"/>
      <c r="M64" s="103"/>
      <c r="N64" s="104"/>
    </row>
    <row r="65" spans="1:14" s="50" customFormat="1" x14ac:dyDescent="0.2">
      <c r="A65" s="74">
        <v>4</v>
      </c>
      <c r="B65" s="75" t="s">
        <v>183</v>
      </c>
      <c r="C65" s="75" t="s">
        <v>184</v>
      </c>
      <c r="D65" s="75" t="s">
        <v>185</v>
      </c>
      <c r="E65" s="75"/>
      <c r="F65" s="75" t="s">
        <v>270</v>
      </c>
      <c r="G65" s="78" t="s">
        <v>51</v>
      </c>
      <c r="H65" s="79">
        <v>2</v>
      </c>
      <c r="I65" s="79">
        <v>0</v>
      </c>
      <c r="J65" s="79"/>
      <c r="K65" s="80">
        <v>3</v>
      </c>
      <c r="L65" s="81" t="s">
        <v>0</v>
      </c>
      <c r="M65" s="81" t="s">
        <v>2</v>
      </c>
      <c r="N65" s="75" t="s">
        <v>186</v>
      </c>
    </row>
    <row r="66" spans="1:14" s="105" customFormat="1" x14ac:dyDescent="0.2">
      <c r="A66" s="82">
        <v>4</v>
      </c>
      <c r="B66" s="77" t="s">
        <v>187</v>
      </c>
      <c r="C66" s="77" t="s">
        <v>278</v>
      </c>
      <c r="D66" s="76" t="s">
        <v>188</v>
      </c>
      <c r="E66" s="77"/>
      <c r="F66" s="77" t="s">
        <v>64</v>
      </c>
      <c r="G66" s="83" t="s">
        <v>51</v>
      </c>
      <c r="H66" s="84">
        <v>0</v>
      </c>
      <c r="I66" s="84">
        <v>2</v>
      </c>
      <c r="J66" s="84"/>
      <c r="K66" s="85">
        <v>3</v>
      </c>
      <c r="L66" s="86" t="s">
        <v>4</v>
      </c>
      <c r="M66" s="86" t="s">
        <v>2</v>
      </c>
      <c r="N66" s="77" t="s">
        <v>189</v>
      </c>
    </row>
    <row r="67" spans="1:14" s="50" customFormat="1" x14ac:dyDescent="0.2">
      <c r="A67" s="61">
        <v>5</v>
      </c>
      <c r="B67" s="59" t="s">
        <v>61</v>
      </c>
      <c r="C67" s="59" t="s">
        <v>60</v>
      </c>
      <c r="D67" s="59" t="s">
        <v>59</v>
      </c>
      <c r="E67" s="59"/>
      <c r="F67" s="59" t="s">
        <v>250</v>
      </c>
      <c r="G67" s="106" t="s">
        <v>32</v>
      </c>
      <c r="H67" s="63">
        <v>0</v>
      </c>
      <c r="I67" s="63">
        <v>2</v>
      </c>
      <c r="J67" s="63"/>
      <c r="K67" s="64">
        <v>3</v>
      </c>
      <c r="L67" s="65" t="s">
        <v>4</v>
      </c>
      <c r="M67" s="65" t="s">
        <v>2</v>
      </c>
      <c r="N67" s="59" t="s">
        <v>58</v>
      </c>
    </row>
    <row r="68" spans="1:14" s="50" customFormat="1" x14ac:dyDescent="0.2">
      <c r="A68" s="61">
        <v>5</v>
      </c>
      <c r="B68" s="59" t="s">
        <v>57</v>
      </c>
      <c r="C68" s="59" t="s">
        <v>56</v>
      </c>
      <c r="D68" s="59" t="s">
        <v>55</v>
      </c>
      <c r="E68" s="59"/>
      <c r="F68" s="59" t="s">
        <v>250</v>
      </c>
      <c r="G68" s="106" t="s">
        <v>32</v>
      </c>
      <c r="H68" s="63">
        <v>0</v>
      </c>
      <c r="I68" s="63">
        <v>2</v>
      </c>
      <c r="J68" s="63"/>
      <c r="K68" s="64">
        <v>3</v>
      </c>
      <c r="L68" s="65" t="s">
        <v>4</v>
      </c>
      <c r="M68" s="65" t="s">
        <v>2</v>
      </c>
      <c r="N68" s="59"/>
    </row>
    <row r="69" spans="1:14" s="50" customFormat="1" x14ac:dyDescent="0.2">
      <c r="A69" s="61">
        <v>5</v>
      </c>
      <c r="B69" s="59" t="s">
        <v>54</v>
      </c>
      <c r="C69" s="59" t="s">
        <v>279</v>
      </c>
      <c r="D69" s="59" t="s">
        <v>53</v>
      </c>
      <c r="E69" s="59"/>
      <c r="F69" s="59" t="s">
        <v>141</v>
      </c>
      <c r="G69" s="106" t="s">
        <v>32</v>
      </c>
      <c r="H69" s="63">
        <v>2</v>
      </c>
      <c r="I69" s="63">
        <v>0</v>
      </c>
      <c r="J69" s="63"/>
      <c r="K69" s="64">
        <v>3</v>
      </c>
      <c r="L69" s="65" t="s">
        <v>0</v>
      </c>
      <c r="M69" s="65" t="s">
        <v>2</v>
      </c>
      <c r="N69" s="59" t="s">
        <v>52</v>
      </c>
    </row>
    <row r="70" spans="1:14" s="105" customFormat="1" x14ac:dyDescent="0.2">
      <c r="A70" s="74">
        <v>6</v>
      </c>
      <c r="B70" s="75" t="s">
        <v>62</v>
      </c>
      <c r="C70" s="75" t="s">
        <v>280</v>
      </c>
      <c r="D70" s="76" t="s">
        <v>63</v>
      </c>
      <c r="E70" s="75"/>
      <c r="F70" s="75" t="s">
        <v>64</v>
      </c>
      <c r="G70" s="78" t="s">
        <v>51</v>
      </c>
      <c r="H70" s="79">
        <v>0</v>
      </c>
      <c r="I70" s="79">
        <v>2</v>
      </c>
      <c r="J70" s="79"/>
      <c r="K70" s="80">
        <v>4</v>
      </c>
      <c r="L70" s="81" t="s">
        <v>4</v>
      </c>
      <c r="M70" s="81" t="s">
        <v>2</v>
      </c>
      <c r="N70" s="75" t="s">
        <v>65</v>
      </c>
    </row>
    <row r="71" spans="1:14" s="50" customFormat="1" x14ac:dyDescent="0.2">
      <c r="A71" s="74">
        <v>6</v>
      </c>
      <c r="B71" s="75" t="s">
        <v>66</v>
      </c>
      <c r="C71" s="75" t="s">
        <v>281</v>
      </c>
      <c r="D71" s="76" t="s">
        <v>67</v>
      </c>
      <c r="E71" s="75"/>
      <c r="F71" s="75" t="s">
        <v>64</v>
      </c>
      <c r="G71" s="78" t="s">
        <v>51</v>
      </c>
      <c r="H71" s="79">
        <v>2</v>
      </c>
      <c r="I71" s="79">
        <v>0</v>
      </c>
      <c r="J71" s="79"/>
      <c r="K71" s="80">
        <v>4</v>
      </c>
      <c r="L71" s="81" t="s">
        <v>4</v>
      </c>
      <c r="M71" s="81" t="s">
        <v>2</v>
      </c>
      <c r="N71" s="75" t="s">
        <v>68</v>
      </c>
    </row>
    <row r="72" spans="1:14" s="50" customFormat="1" x14ac:dyDescent="0.2">
      <c r="A72" s="82">
        <v>6</v>
      </c>
      <c r="B72" s="77" t="s">
        <v>69</v>
      </c>
      <c r="C72" s="77" t="s">
        <v>282</v>
      </c>
      <c r="D72" s="77" t="s">
        <v>70</v>
      </c>
      <c r="E72" s="77"/>
      <c r="F72" s="77" t="s">
        <v>250</v>
      </c>
      <c r="G72" s="83" t="s">
        <v>51</v>
      </c>
      <c r="H72" s="84">
        <v>2</v>
      </c>
      <c r="I72" s="84">
        <v>1</v>
      </c>
      <c r="J72" s="84"/>
      <c r="K72" s="85">
        <v>5</v>
      </c>
      <c r="L72" s="86" t="s">
        <v>0</v>
      </c>
      <c r="M72" s="86" t="s">
        <v>2</v>
      </c>
      <c r="N72" s="77" t="s">
        <v>71</v>
      </c>
    </row>
    <row r="73" spans="1:14" s="50" customFormat="1" x14ac:dyDescent="0.2">
      <c r="A73" s="67"/>
      <c r="B73" s="68"/>
      <c r="C73" s="68"/>
      <c r="D73" s="68"/>
      <c r="E73" s="68"/>
      <c r="F73" s="68"/>
      <c r="G73" s="68"/>
      <c r="H73" s="69">
        <f>SUM(H65:H72)</f>
        <v>8</v>
      </c>
      <c r="I73" s="69">
        <f>SUM(I65:I72)</f>
        <v>9</v>
      </c>
      <c r="J73" s="69">
        <f>SUM(J65:J72)</f>
        <v>0</v>
      </c>
      <c r="K73" s="69">
        <f>SUM(K65:K72)</f>
        <v>28</v>
      </c>
      <c r="L73" s="71"/>
      <c r="M73" s="71"/>
      <c r="N73" s="68"/>
    </row>
    <row r="74" spans="1:14" s="50" customFormat="1" ht="28.5" x14ac:dyDescent="0.2">
      <c r="A74" s="94"/>
      <c r="B74" s="95"/>
      <c r="C74" s="95"/>
      <c r="D74" s="95"/>
      <c r="E74" s="95"/>
      <c r="F74" s="95"/>
      <c r="G74" s="72" t="s">
        <v>5</v>
      </c>
      <c r="H74" s="132">
        <f>SUM(H73:I73)*14</f>
        <v>238</v>
      </c>
      <c r="I74" s="133"/>
      <c r="J74" s="73">
        <f>SUM(J73)</f>
        <v>0</v>
      </c>
      <c r="K74" s="96"/>
      <c r="L74" s="97"/>
      <c r="M74" s="97"/>
      <c r="N74" s="95"/>
    </row>
    <row r="75" spans="1:14" s="50" customFormat="1" x14ac:dyDescent="0.2">
      <c r="A75" s="98" t="s">
        <v>310</v>
      </c>
      <c r="B75" s="99"/>
      <c r="C75" s="99"/>
      <c r="D75" s="100"/>
      <c r="E75" s="100"/>
      <c r="F75" s="100"/>
      <c r="G75" s="100"/>
      <c r="H75" s="101"/>
      <c r="I75" s="101"/>
      <c r="J75" s="101"/>
      <c r="K75" s="102"/>
      <c r="L75" s="103"/>
      <c r="M75" s="103"/>
      <c r="N75" s="104"/>
    </row>
    <row r="76" spans="1:14" s="50" customFormat="1" x14ac:dyDescent="0.2">
      <c r="A76" s="74">
        <v>4</v>
      </c>
      <c r="B76" s="77" t="s">
        <v>197</v>
      </c>
      <c r="C76" s="75" t="s">
        <v>198</v>
      </c>
      <c r="D76" s="76" t="s">
        <v>199</v>
      </c>
      <c r="E76" s="75"/>
      <c r="F76" s="77" t="s">
        <v>270</v>
      </c>
      <c r="G76" s="78" t="s">
        <v>51</v>
      </c>
      <c r="H76" s="79">
        <v>2</v>
      </c>
      <c r="I76" s="79">
        <v>0</v>
      </c>
      <c r="J76" s="79"/>
      <c r="K76" s="80">
        <v>3</v>
      </c>
      <c r="L76" s="81" t="s">
        <v>0</v>
      </c>
      <c r="M76" s="81" t="s">
        <v>2</v>
      </c>
      <c r="N76" s="75" t="s">
        <v>186</v>
      </c>
    </row>
    <row r="77" spans="1:14" s="105" customFormat="1" x14ac:dyDescent="0.2">
      <c r="A77" s="82">
        <v>4</v>
      </c>
      <c r="B77" s="77" t="s">
        <v>200</v>
      </c>
      <c r="C77" s="77" t="s">
        <v>283</v>
      </c>
      <c r="D77" s="76" t="s">
        <v>201</v>
      </c>
      <c r="E77" s="77"/>
      <c r="F77" s="77" t="s">
        <v>42</v>
      </c>
      <c r="G77" s="83" t="s">
        <v>51</v>
      </c>
      <c r="H77" s="84">
        <v>0</v>
      </c>
      <c r="I77" s="84">
        <v>2</v>
      </c>
      <c r="J77" s="84"/>
      <c r="K77" s="85">
        <v>3</v>
      </c>
      <c r="L77" s="86" t="s">
        <v>4</v>
      </c>
      <c r="M77" s="86" t="s">
        <v>2</v>
      </c>
      <c r="N77" s="77" t="s">
        <v>189</v>
      </c>
    </row>
    <row r="78" spans="1:14" s="50" customFormat="1" x14ac:dyDescent="0.2">
      <c r="A78" s="107">
        <v>5</v>
      </c>
      <c r="B78" s="59" t="s">
        <v>202</v>
      </c>
      <c r="C78" s="60" t="s">
        <v>284</v>
      </c>
      <c r="D78" s="58" t="s">
        <v>203</v>
      </c>
      <c r="E78" s="59"/>
      <c r="F78" s="60" t="s">
        <v>318</v>
      </c>
      <c r="G78" s="106" t="s">
        <v>51</v>
      </c>
      <c r="H78" s="63">
        <v>0</v>
      </c>
      <c r="I78" s="63">
        <v>2</v>
      </c>
      <c r="J78" s="63"/>
      <c r="K78" s="64">
        <v>3</v>
      </c>
      <c r="L78" s="65" t="s">
        <v>4</v>
      </c>
      <c r="M78" s="65" t="s">
        <v>2</v>
      </c>
      <c r="N78" s="59" t="s">
        <v>58</v>
      </c>
    </row>
    <row r="79" spans="1:14" s="50" customFormat="1" x14ac:dyDescent="0.2">
      <c r="A79" s="107">
        <v>5</v>
      </c>
      <c r="B79" s="59" t="s">
        <v>204</v>
      </c>
      <c r="C79" s="60" t="s">
        <v>205</v>
      </c>
      <c r="D79" s="58" t="s">
        <v>206</v>
      </c>
      <c r="E79" s="59"/>
      <c r="F79" s="60" t="s">
        <v>42</v>
      </c>
      <c r="G79" s="106" t="s">
        <v>32</v>
      </c>
      <c r="H79" s="63">
        <v>0</v>
      </c>
      <c r="I79" s="63">
        <v>2</v>
      </c>
      <c r="J79" s="63"/>
      <c r="K79" s="64">
        <v>3</v>
      </c>
      <c r="L79" s="65" t="s">
        <v>4</v>
      </c>
      <c r="M79" s="65" t="s">
        <v>2</v>
      </c>
      <c r="N79" s="59"/>
    </row>
    <row r="80" spans="1:14" s="50" customFormat="1" x14ac:dyDescent="0.2">
      <c r="A80" s="107">
        <v>5</v>
      </c>
      <c r="B80" s="59" t="s">
        <v>207</v>
      </c>
      <c r="C80" s="60" t="s">
        <v>285</v>
      </c>
      <c r="D80" s="60" t="s">
        <v>208</v>
      </c>
      <c r="E80" s="59"/>
      <c r="F80" s="60" t="s">
        <v>209</v>
      </c>
      <c r="G80" s="106" t="s">
        <v>32</v>
      </c>
      <c r="H80" s="63">
        <v>2</v>
      </c>
      <c r="I80" s="63">
        <v>0</v>
      </c>
      <c r="J80" s="63"/>
      <c r="K80" s="64">
        <v>3</v>
      </c>
      <c r="L80" s="65" t="s">
        <v>0</v>
      </c>
      <c r="M80" s="65" t="s">
        <v>2</v>
      </c>
      <c r="N80" s="59" t="s">
        <v>52</v>
      </c>
    </row>
    <row r="81" spans="1:14" s="105" customFormat="1" x14ac:dyDescent="0.2">
      <c r="A81" s="82">
        <v>6</v>
      </c>
      <c r="B81" s="77" t="s">
        <v>210</v>
      </c>
      <c r="C81" s="77" t="s">
        <v>211</v>
      </c>
      <c r="D81" s="77" t="s">
        <v>212</v>
      </c>
      <c r="E81" s="77"/>
      <c r="F81" s="77" t="s">
        <v>42</v>
      </c>
      <c r="G81" s="83" t="s">
        <v>32</v>
      </c>
      <c r="H81" s="84">
        <v>0</v>
      </c>
      <c r="I81" s="84">
        <v>2</v>
      </c>
      <c r="J81" s="84"/>
      <c r="K81" s="85">
        <v>4</v>
      </c>
      <c r="L81" s="86" t="s">
        <v>4</v>
      </c>
      <c r="M81" s="86" t="s">
        <v>2</v>
      </c>
      <c r="N81" s="77" t="s">
        <v>65</v>
      </c>
    </row>
    <row r="82" spans="1:14" s="50" customFormat="1" x14ac:dyDescent="0.2">
      <c r="A82" s="82">
        <v>6</v>
      </c>
      <c r="B82" s="77" t="s">
        <v>213</v>
      </c>
      <c r="C82" s="77" t="s">
        <v>286</v>
      </c>
      <c r="D82" s="76" t="s">
        <v>214</v>
      </c>
      <c r="E82" s="77"/>
      <c r="F82" s="77" t="s">
        <v>322</v>
      </c>
      <c r="G82" s="83" t="s">
        <v>51</v>
      </c>
      <c r="H82" s="84">
        <v>2</v>
      </c>
      <c r="I82" s="84">
        <v>0</v>
      </c>
      <c r="J82" s="84"/>
      <c r="K82" s="85">
        <v>4</v>
      </c>
      <c r="L82" s="86" t="s">
        <v>4</v>
      </c>
      <c r="M82" s="86" t="s">
        <v>2</v>
      </c>
      <c r="N82" s="77" t="s">
        <v>68</v>
      </c>
    </row>
    <row r="83" spans="1:14" s="50" customFormat="1" x14ac:dyDescent="0.2">
      <c r="A83" s="82">
        <v>6</v>
      </c>
      <c r="B83" s="77" t="s">
        <v>215</v>
      </c>
      <c r="C83" s="77" t="s">
        <v>287</v>
      </c>
      <c r="D83" s="76" t="s">
        <v>216</v>
      </c>
      <c r="E83" s="77"/>
      <c r="F83" s="77" t="s">
        <v>209</v>
      </c>
      <c r="G83" s="83" t="s">
        <v>32</v>
      </c>
      <c r="H83" s="84">
        <v>2</v>
      </c>
      <c r="I83" s="84">
        <v>1</v>
      </c>
      <c r="J83" s="84"/>
      <c r="K83" s="85">
        <v>5</v>
      </c>
      <c r="L83" s="86" t="s">
        <v>0</v>
      </c>
      <c r="M83" s="86" t="s">
        <v>2</v>
      </c>
      <c r="N83" s="77" t="s">
        <v>71</v>
      </c>
    </row>
    <row r="84" spans="1:14" s="50" customFormat="1" x14ac:dyDescent="0.2">
      <c r="A84" s="67"/>
      <c r="B84" s="68"/>
      <c r="C84" s="68"/>
      <c r="D84" s="68"/>
      <c r="E84" s="68"/>
      <c r="F84" s="68"/>
      <c r="G84" s="68"/>
      <c r="H84" s="69">
        <f>SUM(H76:H83)</f>
        <v>8</v>
      </c>
      <c r="I84" s="69">
        <f t="shared" ref="I84:J84" si="1">SUM(I76:I83)</f>
        <v>9</v>
      </c>
      <c r="J84" s="69">
        <f t="shared" si="1"/>
        <v>0</v>
      </c>
      <c r="K84" s="69">
        <f>SUM(K76:K83)</f>
        <v>28</v>
      </c>
      <c r="L84" s="71"/>
      <c r="M84" s="71"/>
      <c r="N84" s="68"/>
    </row>
    <row r="85" spans="1:14" s="50" customFormat="1" ht="28.5" x14ac:dyDescent="0.2">
      <c r="A85" s="94"/>
      <c r="B85" s="95"/>
      <c r="C85" s="95"/>
      <c r="D85" s="95"/>
      <c r="E85" s="95"/>
      <c r="F85" s="95"/>
      <c r="G85" s="72" t="s">
        <v>5</v>
      </c>
      <c r="H85" s="132">
        <f>SUM(H84:I84)*14</f>
        <v>238</v>
      </c>
      <c r="I85" s="133"/>
      <c r="J85" s="73">
        <f>SUM(J84)</f>
        <v>0</v>
      </c>
      <c r="K85" s="96"/>
      <c r="L85" s="97"/>
      <c r="M85" s="97"/>
      <c r="N85" s="95"/>
    </row>
    <row r="86" spans="1:14" s="108" customFormat="1" x14ac:dyDescent="0.2">
      <c r="A86" s="98" t="s">
        <v>311</v>
      </c>
      <c r="B86" s="99"/>
      <c r="C86" s="99"/>
      <c r="D86" s="100"/>
      <c r="E86" s="100"/>
      <c r="F86" s="100"/>
      <c r="G86" s="100"/>
      <c r="H86" s="101"/>
      <c r="I86" s="101"/>
      <c r="J86" s="101"/>
      <c r="K86" s="102"/>
      <c r="L86" s="103"/>
      <c r="M86" s="103"/>
      <c r="N86" s="104"/>
    </row>
    <row r="87" spans="1:14" s="108" customFormat="1" x14ac:dyDescent="0.2">
      <c r="A87" s="74">
        <v>4</v>
      </c>
      <c r="B87" s="77" t="s">
        <v>217</v>
      </c>
      <c r="C87" s="109" t="s">
        <v>218</v>
      </c>
      <c r="D87" s="123" t="s">
        <v>219</v>
      </c>
      <c r="E87" s="75"/>
      <c r="F87" s="77" t="s">
        <v>270</v>
      </c>
      <c r="G87" s="78" t="s">
        <v>51</v>
      </c>
      <c r="H87" s="79">
        <v>2</v>
      </c>
      <c r="I87" s="79">
        <v>0</v>
      </c>
      <c r="J87" s="79"/>
      <c r="K87" s="80">
        <v>3</v>
      </c>
      <c r="L87" s="81" t="s">
        <v>0</v>
      </c>
      <c r="M87" s="81" t="s">
        <v>2</v>
      </c>
      <c r="N87" s="75" t="s">
        <v>186</v>
      </c>
    </row>
    <row r="88" spans="1:14" s="108" customFormat="1" x14ac:dyDescent="0.2">
      <c r="A88" s="74">
        <v>4</v>
      </c>
      <c r="B88" s="77" t="s">
        <v>220</v>
      </c>
      <c r="C88" s="75" t="s">
        <v>221</v>
      </c>
      <c r="D88" s="123" t="s">
        <v>222</v>
      </c>
      <c r="E88" s="75"/>
      <c r="F88" s="77" t="s">
        <v>270</v>
      </c>
      <c r="G88" s="78" t="s">
        <v>51</v>
      </c>
      <c r="H88" s="79">
        <v>0</v>
      </c>
      <c r="I88" s="79">
        <v>2</v>
      </c>
      <c r="J88" s="79"/>
      <c r="K88" s="80">
        <v>3</v>
      </c>
      <c r="L88" s="81" t="s">
        <v>4</v>
      </c>
      <c r="M88" s="81" t="s">
        <v>2</v>
      </c>
      <c r="N88" s="75" t="s">
        <v>189</v>
      </c>
    </row>
    <row r="89" spans="1:14" s="108" customFormat="1" x14ac:dyDescent="0.2">
      <c r="A89" s="107">
        <v>5</v>
      </c>
      <c r="B89" s="59" t="s">
        <v>223</v>
      </c>
      <c r="C89" s="60" t="s">
        <v>224</v>
      </c>
      <c r="D89" s="58" t="s">
        <v>225</v>
      </c>
      <c r="E89" s="59"/>
      <c r="F89" s="60" t="s">
        <v>42</v>
      </c>
      <c r="G89" s="106" t="s">
        <v>51</v>
      </c>
      <c r="H89" s="63">
        <v>0</v>
      </c>
      <c r="I89" s="63">
        <v>2</v>
      </c>
      <c r="J89" s="63"/>
      <c r="K89" s="64">
        <v>3</v>
      </c>
      <c r="L89" s="65" t="s">
        <v>4</v>
      </c>
      <c r="M89" s="65" t="s">
        <v>2</v>
      </c>
      <c r="N89" s="59" t="s">
        <v>58</v>
      </c>
    </row>
    <row r="90" spans="1:14" s="108" customFormat="1" x14ac:dyDescent="0.2">
      <c r="A90" s="107">
        <v>5</v>
      </c>
      <c r="B90" s="59" t="s">
        <v>226</v>
      </c>
      <c r="C90" s="60" t="s">
        <v>227</v>
      </c>
      <c r="D90" s="58" t="s">
        <v>228</v>
      </c>
      <c r="E90" s="59"/>
      <c r="F90" s="60" t="s">
        <v>320</v>
      </c>
      <c r="G90" s="106" t="s">
        <v>32</v>
      </c>
      <c r="H90" s="63">
        <v>0</v>
      </c>
      <c r="I90" s="63">
        <v>2</v>
      </c>
      <c r="J90" s="63"/>
      <c r="K90" s="64">
        <v>3</v>
      </c>
      <c r="L90" s="65" t="s">
        <v>4</v>
      </c>
      <c r="M90" s="65" t="s">
        <v>2</v>
      </c>
      <c r="N90" s="59"/>
    </row>
    <row r="91" spans="1:14" s="108" customFormat="1" x14ac:dyDescent="0.2">
      <c r="A91" s="107">
        <v>5</v>
      </c>
      <c r="B91" s="59" t="s">
        <v>229</v>
      </c>
      <c r="C91" s="60" t="s">
        <v>230</v>
      </c>
      <c r="D91" s="58" t="s">
        <v>231</v>
      </c>
      <c r="E91" s="59"/>
      <c r="F91" s="60" t="s">
        <v>262</v>
      </c>
      <c r="G91" s="106" t="s">
        <v>32</v>
      </c>
      <c r="H91" s="63">
        <v>2</v>
      </c>
      <c r="I91" s="63">
        <v>0</v>
      </c>
      <c r="J91" s="63"/>
      <c r="K91" s="64">
        <v>3</v>
      </c>
      <c r="L91" s="65" t="s">
        <v>0</v>
      </c>
      <c r="M91" s="65" t="s">
        <v>2</v>
      </c>
      <c r="N91" s="59" t="s">
        <v>52</v>
      </c>
    </row>
    <row r="92" spans="1:14" s="108" customFormat="1" x14ac:dyDescent="0.2">
      <c r="A92" s="82">
        <v>6</v>
      </c>
      <c r="B92" s="77" t="s">
        <v>232</v>
      </c>
      <c r="C92" s="77" t="s">
        <v>233</v>
      </c>
      <c r="D92" s="76" t="s">
        <v>234</v>
      </c>
      <c r="E92" s="77"/>
      <c r="F92" s="77" t="s">
        <v>42</v>
      </c>
      <c r="G92" s="83" t="s">
        <v>51</v>
      </c>
      <c r="H92" s="84">
        <v>0</v>
      </c>
      <c r="I92" s="84">
        <v>2</v>
      </c>
      <c r="J92" s="84"/>
      <c r="K92" s="85">
        <v>4</v>
      </c>
      <c r="L92" s="86" t="s">
        <v>4</v>
      </c>
      <c r="M92" s="86" t="s">
        <v>2</v>
      </c>
      <c r="N92" s="77" t="s">
        <v>65</v>
      </c>
    </row>
    <row r="93" spans="1:14" s="108" customFormat="1" x14ac:dyDescent="0.2">
      <c r="A93" s="82">
        <v>6</v>
      </c>
      <c r="B93" s="77" t="s">
        <v>235</v>
      </c>
      <c r="C93" s="77" t="s">
        <v>236</v>
      </c>
      <c r="D93" s="76" t="s">
        <v>237</v>
      </c>
      <c r="E93" s="77"/>
      <c r="F93" s="77" t="s">
        <v>262</v>
      </c>
      <c r="G93" s="83" t="s">
        <v>51</v>
      </c>
      <c r="H93" s="84">
        <v>2</v>
      </c>
      <c r="I93" s="84">
        <v>0</v>
      </c>
      <c r="J93" s="84"/>
      <c r="K93" s="85">
        <v>4</v>
      </c>
      <c r="L93" s="86" t="s">
        <v>4</v>
      </c>
      <c r="M93" s="86" t="s">
        <v>2</v>
      </c>
      <c r="N93" s="77" t="s">
        <v>68</v>
      </c>
    </row>
    <row r="94" spans="1:14" s="108" customFormat="1" x14ac:dyDescent="0.2">
      <c r="A94" s="74">
        <v>6</v>
      </c>
      <c r="B94" s="77" t="s">
        <v>238</v>
      </c>
      <c r="C94" s="75" t="s">
        <v>239</v>
      </c>
      <c r="D94" s="76" t="s">
        <v>240</v>
      </c>
      <c r="E94" s="75"/>
      <c r="F94" s="75" t="s">
        <v>262</v>
      </c>
      <c r="G94" s="78" t="s">
        <v>51</v>
      </c>
      <c r="H94" s="79">
        <v>2</v>
      </c>
      <c r="I94" s="79">
        <v>1</v>
      </c>
      <c r="J94" s="79"/>
      <c r="K94" s="80">
        <v>5</v>
      </c>
      <c r="L94" s="81" t="s">
        <v>0</v>
      </c>
      <c r="M94" s="81" t="s">
        <v>2</v>
      </c>
      <c r="N94" s="75" t="s">
        <v>71</v>
      </c>
    </row>
    <row r="95" spans="1:14" s="108" customFormat="1" x14ac:dyDescent="0.2">
      <c r="A95" s="67"/>
      <c r="B95" s="68"/>
      <c r="C95" s="68"/>
      <c r="D95" s="68"/>
      <c r="E95" s="68"/>
      <c r="F95" s="68"/>
      <c r="G95" s="68"/>
      <c r="H95" s="69">
        <f>SUM(H87:H94)</f>
        <v>8</v>
      </c>
      <c r="I95" s="69">
        <f t="shared" ref="I95:K95" si="2">SUM(I87:I94)</f>
        <v>9</v>
      </c>
      <c r="J95" s="69">
        <f t="shared" si="2"/>
        <v>0</v>
      </c>
      <c r="K95" s="69">
        <f t="shared" si="2"/>
        <v>28</v>
      </c>
      <c r="L95" s="71"/>
      <c r="M95" s="71"/>
      <c r="N95" s="68"/>
    </row>
    <row r="96" spans="1:14" s="108" customFormat="1" ht="28.5" x14ac:dyDescent="0.2">
      <c r="A96" s="94"/>
      <c r="B96" s="95"/>
      <c r="C96" s="95"/>
      <c r="D96" s="95"/>
      <c r="E96" s="95"/>
      <c r="F96" s="95"/>
      <c r="G96" s="72" t="s">
        <v>5</v>
      </c>
      <c r="H96" s="132">
        <f>SUM(H95:I95)*14</f>
        <v>238</v>
      </c>
      <c r="I96" s="133"/>
      <c r="J96" s="73">
        <f>SUM(J95)</f>
        <v>0</v>
      </c>
      <c r="K96" s="96"/>
      <c r="L96" s="97"/>
      <c r="M96" s="97"/>
      <c r="N96" s="95"/>
    </row>
    <row r="97" spans="1:14" s="108" customFormat="1" x14ac:dyDescent="0.2">
      <c r="A97" s="98" t="s">
        <v>312</v>
      </c>
      <c r="B97" s="99"/>
      <c r="C97" s="99"/>
      <c r="D97" s="100"/>
      <c r="E97" s="100"/>
      <c r="F97" s="100"/>
      <c r="G97" s="100"/>
      <c r="H97" s="101"/>
      <c r="I97" s="101"/>
      <c r="J97" s="101"/>
      <c r="K97" s="102"/>
      <c r="L97" s="103"/>
      <c r="M97" s="103"/>
      <c r="N97" s="104"/>
    </row>
    <row r="98" spans="1:14" s="108" customFormat="1" x14ac:dyDescent="0.2">
      <c r="A98" s="74">
        <v>4</v>
      </c>
      <c r="B98" s="77" t="s">
        <v>241</v>
      </c>
      <c r="C98" s="75" t="s">
        <v>288</v>
      </c>
      <c r="D98" s="110" t="s">
        <v>242</v>
      </c>
      <c r="E98" s="75"/>
      <c r="F98" s="75" t="s">
        <v>270</v>
      </c>
      <c r="G98" s="78" t="s">
        <v>32</v>
      </c>
      <c r="H98" s="79">
        <v>2</v>
      </c>
      <c r="I98" s="79">
        <v>0</v>
      </c>
      <c r="J98" s="79"/>
      <c r="K98" s="80">
        <v>3</v>
      </c>
      <c r="L98" s="81" t="s">
        <v>0</v>
      </c>
      <c r="M98" s="81" t="s">
        <v>2</v>
      </c>
      <c r="N98" s="75" t="s">
        <v>186</v>
      </c>
    </row>
    <row r="99" spans="1:14" s="108" customFormat="1" ht="28.5" x14ac:dyDescent="0.2">
      <c r="A99" s="74">
        <v>4</v>
      </c>
      <c r="B99" s="77" t="s">
        <v>243</v>
      </c>
      <c r="C99" s="75" t="s">
        <v>289</v>
      </c>
      <c r="D99" s="110" t="s">
        <v>244</v>
      </c>
      <c r="E99" s="75"/>
      <c r="F99" s="75" t="s">
        <v>269</v>
      </c>
      <c r="G99" s="78" t="s">
        <v>51</v>
      </c>
      <c r="H99" s="79">
        <v>0</v>
      </c>
      <c r="I99" s="79">
        <v>2</v>
      </c>
      <c r="J99" s="79"/>
      <c r="K99" s="80">
        <v>3</v>
      </c>
      <c r="L99" s="81" t="s">
        <v>4</v>
      </c>
      <c r="M99" s="81" t="s">
        <v>2</v>
      </c>
      <c r="N99" s="75" t="s">
        <v>189</v>
      </c>
    </row>
    <row r="100" spans="1:14" s="108" customFormat="1" x14ac:dyDescent="0.2">
      <c r="A100" s="107">
        <v>5</v>
      </c>
      <c r="B100" s="59" t="s">
        <v>245</v>
      </c>
      <c r="C100" s="60" t="s">
        <v>290</v>
      </c>
      <c r="D100" s="58" t="s">
        <v>246</v>
      </c>
      <c r="E100" s="59"/>
      <c r="F100" s="60" t="s">
        <v>318</v>
      </c>
      <c r="G100" s="106" t="s">
        <v>51</v>
      </c>
      <c r="H100" s="63">
        <v>0</v>
      </c>
      <c r="I100" s="63">
        <v>2</v>
      </c>
      <c r="J100" s="63"/>
      <c r="K100" s="64">
        <v>3</v>
      </c>
      <c r="L100" s="65" t="s">
        <v>4</v>
      </c>
      <c r="M100" s="65" t="s">
        <v>2</v>
      </c>
      <c r="N100" s="59" t="s">
        <v>58</v>
      </c>
    </row>
    <row r="101" spans="1:14" s="108" customFormat="1" x14ac:dyDescent="0.2">
      <c r="A101" s="107">
        <v>5</v>
      </c>
      <c r="B101" s="59" t="s">
        <v>247</v>
      </c>
      <c r="C101" s="60" t="s">
        <v>248</v>
      </c>
      <c r="D101" s="58" t="s">
        <v>249</v>
      </c>
      <c r="E101" s="59"/>
      <c r="F101" s="60" t="s">
        <v>250</v>
      </c>
      <c r="G101" s="106" t="s">
        <v>32</v>
      </c>
      <c r="H101" s="63">
        <v>0</v>
      </c>
      <c r="I101" s="63">
        <v>2</v>
      </c>
      <c r="J101" s="63"/>
      <c r="K101" s="64">
        <v>3</v>
      </c>
      <c r="L101" s="65" t="s">
        <v>4</v>
      </c>
      <c r="M101" s="65" t="s">
        <v>2</v>
      </c>
      <c r="N101" s="59"/>
    </row>
    <row r="102" spans="1:14" s="108" customFormat="1" x14ac:dyDescent="0.2">
      <c r="A102" s="107">
        <v>5</v>
      </c>
      <c r="B102" s="59" t="s">
        <v>251</v>
      </c>
      <c r="C102" s="60" t="s">
        <v>252</v>
      </c>
      <c r="D102" s="60" t="s">
        <v>253</v>
      </c>
      <c r="E102" s="59"/>
      <c r="F102" s="60" t="s">
        <v>321</v>
      </c>
      <c r="G102" s="106" t="s">
        <v>32</v>
      </c>
      <c r="H102" s="63">
        <v>2</v>
      </c>
      <c r="I102" s="63">
        <v>0</v>
      </c>
      <c r="J102" s="63"/>
      <c r="K102" s="64">
        <v>3</v>
      </c>
      <c r="L102" s="65" t="s">
        <v>0</v>
      </c>
      <c r="M102" s="65" t="s">
        <v>2</v>
      </c>
      <c r="N102" s="59" t="s">
        <v>52</v>
      </c>
    </row>
    <row r="103" spans="1:14" s="108" customFormat="1" x14ac:dyDescent="0.2">
      <c r="A103" s="82">
        <v>6</v>
      </c>
      <c r="B103" s="77" t="s">
        <v>254</v>
      </c>
      <c r="C103" s="77" t="s">
        <v>291</v>
      </c>
      <c r="D103" s="110" t="s">
        <v>255</v>
      </c>
      <c r="E103" s="77"/>
      <c r="F103" s="77" t="s">
        <v>318</v>
      </c>
      <c r="G103" s="83" t="s">
        <v>32</v>
      </c>
      <c r="H103" s="84">
        <v>0</v>
      </c>
      <c r="I103" s="84">
        <v>2</v>
      </c>
      <c r="J103" s="84"/>
      <c r="K103" s="85">
        <v>4</v>
      </c>
      <c r="L103" s="86" t="s">
        <v>4</v>
      </c>
      <c r="M103" s="86" t="s">
        <v>2</v>
      </c>
      <c r="N103" s="77" t="s">
        <v>65</v>
      </c>
    </row>
    <row r="104" spans="1:14" s="108" customFormat="1" x14ac:dyDescent="0.2">
      <c r="A104" s="82">
        <v>6</v>
      </c>
      <c r="B104" s="77" t="s">
        <v>256</v>
      </c>
      <c r="C104" s="77" t="s">
        <v>292</v>
      </c>
      <c r="D104" s="77" t="s">
        <v>257</v>
      </c>
      <c r="E104" s="77"/>
      <c r="F104" s="77" t="s">
        <v>262</v>
      </c>
      <c r="G104" s="83" t="s">
        <v>32</v>
      </c>
      <c r="H104" s="84">
        <v>2</v>
      </c>
      <c r="I104" s="84">
        <v>0</v>
      </c>
      <c r="J104" s="84"/>
      <c r="K104" s="85">
        <v>4</v>
      </c>
      <c r="L104" s="86" t="s">
        <v>4</v>
      </c>
      <c r="M104" s="86" t="s">
        <v>2</v>
      </c>
      <c r="N104" s="77" t="s">
        <v>68</v>
      </c>
    </row>
    <row r="105" spans="1:14" s="108" customFormat="1" ht="28.5" x14ac:dyDescent="0.2">
      <c r="A105" s="74">
        <v>6</v>
      </c>
      <c r="B105" s="77" t="s">
        <v>258</v>
      </c>
      <c r="C105" s="75" t="s">
        <v>293</v>
      </c>
      <c r="D105" s="111" t="s">
        <v>259</v>
      </c>
      <c r="E105" s="75"/>
      <c r="F105" s="75" t="s">
        <v>321</v>
      </c>
      <c r="G105" s="78" t="s">
        <v>51</v>
      </c>
      <c r="H105" s="79">
        <v>2</v>
      </c>
      <c r="I105" s="79">
        <v>1</v>
      </c>
      <c r="J105" s="79"/>
      <c r="K105" s="80">
        <v>5</v>
      </c>
      <c r="L105" s="81" t="s">
        <v>0</v>
      </c>
      <c r="M105" s="81" t="s">
        <v>2</v>
      </c>
      <c r="N105" s="75" t="s">
        <v>71</v>
      </c>
    </row>
    <row r="106" spans="1:14" s="108" customFormat="1" x14ac:dyDescent="0.2">
      <c r="A106" s="67"/>
      <c r="B106" s="68"/>
      <c r="C106" s="68"/>
      <c r="D106" s="68"/>
      <c r="E106" s="68"/>
      <c r="F106" s="68"/>
      <c r="G106" s="68"/>
      <c r="H106" s="69">
        <f>SUM(H98:H105)</f>
        <v>8</v>
      </c>
      <c r="I106" s="69">
        <f t="shared" ref="I106:K106" si="3">SUM(I98:I105)</f>
        <v>9</v>
      </c>
      <c r="J106" s="69">
        <f t="shared" si="3"/>
        <v>0</v>
      </c>
      <c r="K106" s="69">
        <f t="shared" si="3"/>
        <v>28</v>
      </c>
      <c r="L106" s="71"/>
      <c r="M106" s="71"/>
      <c r="N106" s="68"/>
    </row>
    <row r="107" spans="1:14" s="108" customFormat="1" ht="28.5" x14ac:dyDescent="0.2">
      <c r="A107" s="94"/>
      <c r="B107" s="95"/>
      <c r="C107" s="95"/>
      <c r="D107" s="95"/>
      <c r="E107" s="95"/>
      <c r="F107" s="95"/>
      <c r="G107" s="72" t="s">
        <v>5</v>
      </c>
      <c r="H107" s="132">
        <f>SUM(H106:I106)*14</f>
        <v>238</v>
      </c>
      <c r="I107" s="133"/>
      <c r="J107" s="73">
        <f>SUM(J106)</f>
        <v>0</v>
      </c>
      <c r="K107" s="96"/>
      <c r="L107" s="97"/>
      <c r="M107" s="97"/>
      <c r="N107" s="95"/>
    </row>
    <row r="108" spans="1:14" s="113" customFormat="1" ht="14.25" x14ac:dyDescent="0.2">
      <c r="A108" s="61">
        <v>7</v>
      </c>
      <c r="B108" s="59" t="s">
        <v>190</v>
      </c>
      <c r="C108" s="59" t="s">
        <v>191</v>
      </c>
      <c r="D108" s="59" t="s">
        <v>294</v>
      </c>
      <c r="E108" s="59" t="s">
        <v>192</v>
      </c>
      <c r="F108" s="112" t="s">
        <v>269</v>
      </c>
      <c r="G108" s="62" t="s">
        <v>32</v>
      </c>
      <c r="H108" s="62"/>
      <c r="I108" s="62"/>
      <c r="J108" s="62">
        <v>400</v>
      </c>
      <c r="K108" s="62">
        <v>20</v>
      </c>
      <c r="L108" s="62" t="s">
        <v>4</v>
      </c>
      <c r="M108" s="62" t="s">
        <v>1</v>
      </c>
      <c r="N108" s="59" t="s">
        <v>193</v>
      </c>
    </row>
    <row r="109" spans="1:14" s="108" customFormat="1" ht="14.25" x14ac:dyDescent="0.2">
      <c r="A109" s="51">
        <v>7</v>
      </c>
      <c r="B109" s="52" t="s">
        <v>194</v>
      </c>
      <c r="C109" s="52" t="s">
        <v>195</v>
      </c>
      <c r="D109" s="52" t="s">
        <v>196</v>
      </c>
      <c r="E109" s="52"/>
      <c r="F109" s="52" t="s">
        <v>269</v>
      </c>
      <c r="G109" s="54" t="s">
        <v>32</v>
      </c>
      <c r="H109" s="54"/>
      <c r="I109" s="54"/>
      <c r="J109" s="54"/>
      <c r="K109" s="54">
        <v>10</v>
      </c>
      <c r="L109" s="114" t="s">
        <v>4</v>
      </c>
      <c r="M109" s="54" t="s">
        <v>1</v>
      </c>
      <c r="N109" s="52"/>
    </row>
    <row r="110" spans="1:14" s="108" customFormat="1" x14ac:dyDescent="0.2">
      <c r="A110" s="115"/>
      <c r="B110" s="116"/>
      <c r="C110" s="116"/>
      <c r="D110" s="116"/>
      <c r="E110" s="116"/>
      <c r="F110" s="116"/>
      <c r="G110" s="117"/>
      <c r="H110" s="118"/>
      <c r="I110" s="118"/>
      <c r="J110" s="118">
        <f>SUM(J108)</f>
        <v>400</v>
      </c>
      <c r="K110" s="118"/>
      <c r="L110" s="119"/>
      <c r="M110" s="119"/>
      <c r="N110" s="116"/>
    </row>
    <row r="111" spans="1:14" s="108" customFormat="1" ht="28.5" x14ac:dyDescent="0.2">
      <c r="A111" s="115"/>
      <c r="B111" s="116"/>
      <c r="C111" s="116"/>
      <c r="D111" s="116"/>
      <c r="E111" s="116"/>
      <c r="F111" s="116"/>
      <c r="G111" s="120" t="s">
        <v>5</v>
      </c>
      <c r="H111" s="134"/>
      <c r="I111" s="135"/>
      <c r="J111" s="121">
        <f>SUM(J110)</f>
        <v>400</v>
      </c>
      <c r="K111" s="118"/>
      <c r="L111" s="119"/>
      <c r="M111" s="119"/>
      <c r="N111" s="116"/>
    </row>
    <row r="112" spans="1:14" s="108" customFormat="1" ht="14.25" x14ac:dyDescent="0.2">
      <c r="A112" s="33"/>
      <c r="B112" s="34"/>
      <c r="C112" s="34"/>
      <c r="D112" s="34"/>
      <c r="E112" s="34"/>
      <c r="F112" s="34"/>
      <c r="G112" s="37"/>
      <c r="H112" s="38"/>
      <c r="I112" s="122"/>
      <c r="J112" s="38"/>
      <c r="K112" s="35"/>
      <c r="L112" s="36"/>
      <c r="M112" s="36"/>
      <c r="N112" s="34"/>
    </row>
    <row r="113" spans="1:14" s="105" customFormat="1" ht="15.75" x14ac:dyDescent="0.2">
      <c r="A113" s="25" t="s">
        <v>23</v>
      </c>
      <c r="B113" s="16"/>
      <c r="C113" s="16"/>
      <c r="D113" s="16"/>
      <c r="E113" s="16"/>
      <c r="F113" s="16"/>
      <c r="G113" s="16"/>
      <c r="H113" s="17"/>
      <c r="I113" s="17"/>
      <c r="J113" s="17"/>
      <c r="K113" s="19"/>
      <c r="L113" s="18"/>
      <c r="M113" s="18"/>
      <c r="N113" s="16"/>
    </row>
    <row r="114" spans="1:14" s="50" customFormat="1" ht="28.5" x14ac:dyDescent="0.2">
      <c r="A114" s="41">
        <v>1</v>
      </c>
      <c r="B114" s="42" t="s">
        <v>24</v>
      </c>
      <c r="C114" s="42" t="s">
        <v>25</v>
      </c>
      <c r="D114" s="42" t="s">
        <v>26</v>
      </c>
      <c r="E114" s="42"/>
      <c r="F114" s="42" t="s">
        <v>314</v>
      </c>
      <c r="G114" s="43" t="s">
        <v>315</v>
      </c>
      <c r="H114" s="43">
        <v>0</v>
      </c>
      <c r="I114" s="43">
        <v>2</v>
      </c>
      <c r="J114" s="43"/>
      <c r="K114" s="43">
        <v>4</v>
      </c>
      <c r="L114" s="43" t="s">
        <v>4</v>
      </c>
      <c r="M114" s="44" t="s">
        <v>2</v>
      </c>
      <c r="N114" s="45" t="s">
        <v>27</v>
      </c>
    </row>
    <row r="115" spans="1:14" s="50" customFormat="1" ht="14.25" x14ac:dyDescent="0.2">
      <c r="A115" s="41">
        <v>3</v>
      </c>
      <c r="B115" s="42" t="s">
        <v>28</v>
      </c>
      <c r="C115" s="42" t="s">
        <v>29</v>
      </c>
      <c r="D115" s="42" t="s">
        <v>30</v>
      </c>
      <c r="E115" s="42"/>
      <c r="F115" s="42" t="s">
        <v>31</v>
      </c>
      <c r="G115" s="43" t="s">
        <v>32</v>
      </c>
      <c r="H115" s="43">
        <v>0</v>
      </c>
      <c r="I115" s="43">
        <v>2</v>
      </c>
      <c r="J115" s="43"/>
      <c r="K115" s="43">
        <v>4</v>
      </c>
      <c r="L115" s="43" t="s">
        <v>4</v>
      </c>
      <c r="M115" s="44" t="s">
        <v>2</v>
      </c>
      <c r="N115" s="45" t="s">
        <v>33</v>
      </c>
    </row>
    <row r="116" spans="1:14" s="50" customFormat="1" ht="14.25" x14ac:dyDescent="0.2">
      <c r="A116" s="41">
        <v>1</v>
      </c>
      <c r="B116" s="42" t="s">
        <v>34</v>
      </c>
      <c r="C116" s="42" t="s">
        <v>35</v>
      </c>
      <c r="D116" s="46" t="s">
        <v>36</v>
      </c>
      <c r="E116" s="46"/>
      <c r="F116" s="46" t="s">
        <v>37</v>
      </c>
      <c r="G116" s="44" t="s">
        <v>32</v>
      </c>
      <c r="H116" s="44">
        <v>2</v>
      </c>
      <c r="I116" s="44">
        <v>1</v>
      </c>
      <c r="J116" s="44"/>
      <c r="K116" s="43">
        <v>5</v>
      </c>
      <c r="L116" s="43" t="s">
        <v>0</v>
      </c>
      <c r="M116" s="44" t="s">
        <v>2</v>
      </c>
      <c r="N116" s="45" t="s">
        <v>38</v>
      </c>
    </row>
    <row r="117" spans="1:14" s="50" customFormat="1" ht="14.25" x14ac:dyDescent="0.2">
      <c r="A117" s="47">
        <v>3</v>
      </c>
      <c r="B117" s="46" t="s">
        <v>39</v>
      </c>
      <c r="C117" s="46" t="s">
        <v>40</v>
      </c>
      <c r="D117" s="46" t="s">
        <v>41</v>
      </c>
      <c r="E117" s="46"/>
      <c r="F117" s="48" t="s">
        <v>42</v>
      </c>
      <c r="G117" s="44" t="s">
        <v>32</v>
      </c>
      <c r="H117" s="44">
        <v>2</v>
      </c>
      <c r="I117" s="44">
        <v>2</v>
      </c>
      <c r="J117" s="44"/>
      <c r="K117" s="44">
        <v>5</v>
      </c>
      <c r="L117" s="44" t="s">
        <v>0</v>
      </c>
      <c r="M117" s="44" t="s">
        <v>2</v>
      </c>
      <c r="N117" s="49" t="s">
        <v>43</v>
      </c>
    </row>
    <row r="118" spans="1:14" s="50" customFormat="1" ht="28.5" x14ac:dyDescent="0.2">
      <c r="A118" s="41">
        <v>3</v>
      </c>
      <c r="B118" s="42" t="s">
        <v>44</v>
      </c>
      <c r="C118" s="42" t="s">
        <v>45</v>
      </c>
      <c r="D118" s="42" t="s">
        <v>304</v>
      </c>
      <c r="E118" s="42"/>
      <c r="F118" s="48" t="s">
        <v>141</v>
      </c>
      <c r="G118" s="43" t="s">
        <v>32</v>
      </c>
      <c r="H118" s="43">
        <v>2</v>
      </c>
      <c r="I118" s="43">
        <v>2</v>
      </c>
      <c r="J118" s="43"/>
      <c r="K118" s="43">
        <v>5</v>
      </c>
      <c r="L118" s="43" t="s">
        <v>0</v>
      </c>
      <c r="M118" s="44" t="s">
        <v>2</v>
      </c>
      <c r="N118" s="45" t="s">
        <v>308</v>
      </c>
    </row>
    <row r="119" spans="1:14" s="50" customFormat="1" ht="21" customHeight="1" x14ac:dyDescent="0.2">
      <c r="A119" s="41">
        <v>3</v>
      </c>
      <c r="B119" s="42" t="s">
        <v>47</v>
      </c>
      <c r="C119" s="42" t="s">
        <v>48</v>
      </c>
      <c r="D119" s="42" t="s">
        <v>49</v>
      </c>
      <c r="E119" s="42"/>
      <c r="F119" s="46" t="s">
        <v>318</v>
      </c>
      <c r="G119" s="43" t="s">
        <v>32</v>
      </c>
      <c r="H119" s="43">
        <v>2</v>
      </c>
      <c r="I119" s="43">
        <v>2</v>
      </c>
      <c r="J119" s="43"/>
      <c r="K119" s="43">
        <v>5</v>
      </c>
      <c r="L119" s="43" t="s">
        <v>0</v>
      </c>
      <c r="M119" s="44" t="s">
        <v>2</v>
      </c>
      <c r="N119" s="45" t="s">
        <v>50</v>
      </c>
    </row>
  </sheetData>
  <autoFilter ref="A9:N111"/>
  <mergeCells count="24">
    <mergeCell ref="H111:I111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19:I19"/>
    <mergeCell ref="H29:I29"/>
    <mergeCell ref="N8:N9"/>
    <mergeCell ref="D8:D9"/>
    <mergeCell ref="C8:C9"/>
    <mergeCell ref="H96:I96"/>
    <mergeCell ref="H107:I107"/>
    <mergeCell ref="H74:I74"/>
    <mergeCell ref="H85:I85"/>
    <mergeCell ref="H39:I39"/>
    <mergeCell ref="H48:I48"/>
    <mergeCell ref="H56:I56"/>
    <mergeCell ref="H63:I63"/>
  </mergeCells>
  <printOptions horizontalCentered="1" headings="1" gridLines="1"/>
  <pageMargins left="7.874015748031496E-2" right="0.27559055118110237" top="0.47244094488188981" bottom="0.47244094488188981" header="0" footer="0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9" max="13" man="1"/>
    <brk id="7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2023-05-22T12:12:39Z</cp:lastPrinted>
  <dcterms:created xsi:type="dcterms:W3CDTF">2016-09-01T14:49:18Z</dcterms:created>
  <dcterms:modified xsi:type="dcterms:W3CDTF">2025-07-08T14:16:05Z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